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600" windowWidth="15300" windowHeight="6780" activeTab="2"/>
  </bookViews>
  <sheets>
    <sheet name="июль 2016 " sheetId="1" r:id="rId1"/>
    <sheet name="август 2016" sheetId="4" r:id="rId2"/>
    <sheet name="сентябрь 2016 " sheetId="3" r:id="rId3"/>
  </sheets>
  <definedNames>
    <definedName name="_xlnm.Print_Area" localSheetId="0">'июль 2016 '!$A$1:$F$110</definedName>
  </definedNames>
  <calcPr calcId="145621"/>
</workbook>
</file>

<file path=xl/calcChain.xml><?xml version="1.0" encoding="utf-8"?>
<calcChain xmlns="http://schemas.openxmlformats.org/spreadsheetml/2006/main">
  <c r="E40" i="3" l="1"/>
  <c r="E39" i="3"/>
  <c r="E33" i="3"/>
  <c r="E30" i="3"/>
  <c r="E28" i="3"/>
  <c r="E58" i="4" l="1"/>
  <c r="E57" i="4"/>
  <c r="E51" i="4"/>
  <c r="E49" i="4"/>
  <c r="E47" i="4"/>
  <c r="E45" i="4"/>
  <c r="E43" i="4"/>
  <c r="E42" i="4"/>
  <c r="E38" i="4"/>
  <c r="E37" i="4"/>
  <c r="E36" i="4"/>
  <c r="E50" i="1" l="1"/>
  <c r="E46" i="1"/>
  <c r="E43" i="1"/>
  <c r="E41" i="1"/>
  <c r="E40" i="1"/>
  <c r="E37" i="1"/>
</calcChain>
</file>

<file path=xl/sharedStrings.xml><?xml version="1.0" encoding="utf-8"?>
<sst xmlns="http://schemas.openxmlformats.org/spreadsheetml/2006/main" count="912" uniqueCount="360">
  <si>
    <t>Виды (группы) товаров (работ, услуг), необходимых для оказания услуг по транспортировке газа по газораспредели-тельной сети</t>
  </si>
  <si>
    <t>Объемы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</si>
  <si>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Стоимость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 (руб.)</t>
  </si>
  <si>
    <t>Способы приобретения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</si>
  <si>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№ п/п</t>
  </si>
  <si>
    <t>Наименование газораспределительной сети</t>
  </si>
  <si>
    <t>Сеть газораспределения МО г.Екатеринбург</t>
  </si>
  <si>
    <t>1 шт.</t>
  </si>
  <si>
    <t>2 шт.</t>
  </si>
  <si>
    <t>Открытый запрос предложений</t>
  </si>
  <si>
    <t>1 ед.</t>
  </si>
  <si>
    <t>2 ед.</t>
  </si>
  <si>
    <t>4 шт.</t>
  </si>
  <si>
    <t xml:space="preserve">1 ед. </t>
  </si>
  <si>
    <t>Лакокрасочные материалы</t>
  </si>
  <si>
    <t>Бетон</t>
  </si>
  <si>
    <t>Элементы трубопроводов</t>
  </si>
  <si>
    <t>Расходные материалы и компл.</t>
  </si>
  <si>
    <t>Приобретение авиа и ж/д билетов</t>
  </si>
  <si>
    <t>публикация информационных материалов</t>
  </si>
  <si>
    <t xml:space="preserve">информационные услуги </t>
  </si>
  <si>
    <t>4 ед.</t>
  </si>
  <si>
    <t>10 ед.</t>
  </si>
  <si>
    <t xml:space="preserve">                                                                                                                      Информация о способах приобретения, стоимости  и об объемах товаров,</t>
  </si>
  <si>
    <t>Виды (группы) товаров (работ. услуг). необходимых для оказания услуг по транспортировке газа по газораспредели-тельной сети</t>
  </si>
  <si>
    <t>Объемы приобретаемых товаров (работ. услуг) отдельно по каждому виду (группе) товаров. необходимых для оказания услуг по транспортировке газа по газораспредели-тельной сети</t>
  </si>
  <si>
    <t>Стоимость приобретаемых товаров (работ. услуг) отдельно по каждому виду (группе) товаров. необходимых для оказания услуг по транспортировке газа по газораспредели-тельной сети (руб.)</t>
  </si>
  <si>
    <t>Способы приобретения товаров (работ. услуг) отдельно по каждому виду (группе) товаров. необходимых для оказания услуг по транспортировке газа по газораспредели-тельной сети</t>
  </si>
  <si>
    <t>Открытый аукцион в электронной форме</t>
  </si>
  <si>
    <t xml:space="preserve">Открытый аукцион в электронной форме </t>
  </si>
  <si>
    <t>10 шт.</t>
  </si>
  <si>
    <t xml:space="preserve">                                                                                                                                               Информация о способах приобретения, стоимости и об объемах товаров. </t>
  </si>
  <si>
    <t xml:space="preserve">                                                                                           Информация о способах приобретения, стоимости и об объемах товаров </t>
  </si>
  <si>
    <t xml:space="preserve">Оказание услуг по поверке, калибровке, ремонту средств измерений и аттестации испытательного оборудования </t>
  </si>
  <si>
    <t xml:space="preserve">Открытый запрос предложений в электронной форме </t>
  </si>
  <si>
    <t>Шары герметизирующие</t>
  </si>
  <si>
    <t>Светильники</t>
  </si>
  <si>
    <t>Материалы ПЭ</t>
  </si>
  <si>
    <t>9 шт.</t>
  </si>
  <si>
    <t>11 шт.</t>
  </si>
  <si>
    <t>Земляной грунт</t>
  </si>
  <si>
    <t>Асфальт</t>
  </si>
  <si>
    <t>Запорная арматура</t>
  </si>
  <si>
    <t>Инструмент</t>
  </si>
  <si>
    <t>300 шт.</t>
  </si>
  <si>
    <t>8 шт.</t>
  </si>
  <si>
    <t>Металлорукава</t>
  </si>
  <si>
    <t>Ограждения ГРП</t>
  </si>
  <si>
    <t>Столбик опозновательный</t>
  </si>
  <si>
    <t>20 шт.</t>
  </si>
  <si>
    <t>30 шт.</t>
  </si>
  <si>
    <t>176 м3</t>
  </si>
  <si>
    <t xml:space="preserve">3 ед. </t>
  </si>
  <si>
    <t>Картриджи</t>
  </si>
  <si>
    <t xml:space="preserve">2 ед. </t>
  </si>
  <si>
    <t>Вывоз ТБО</t>
  </si>
  <si>
    <t>Техническая экспертиза о внесении изменений в конструкцию автомобиля</t>
  </si>
  <si>
    <t>Выдача протокола технической экспертизы</t>
  </si>
  <si>
    <t xml:space="preserve"> Автозапчасти</t>
  </si>
  <si>
    <t>Услуги по установке ветрового стекла</t>
  </si>
  <si>
    <t>Договор (поставка АКБ)</t>
  </si>
  <si>
    <t>Карта водителя</t>
  </si>
  <si>
    <t>Услуги по калибровки тахографа</t>
  </si>
  <si>
    <t>Автозапчасти</t>
  </si>
  <si>
    <t>Оплата радиочастотного спектра частот</t>
  </si>
  <si>
    <t>ТО автоматическаих установок газового пожаротушения в серверной</t>
  </si>
  <si>
    <t xml:space="preserve">6 ед. </t>
  </si>
  <si>
    <t>Отправка экспресс-почты по России</t>
  </si>
  <si>
    <t>Отправка корреспонденции по Екатеринбургу</t>
  </si>
  <si>
    <t>Приобретение почтовых марок</t>
  </si>
  <si>
    <t>Закупка у единственного поставщика (исполнителя, подрядчика)</t>
  </si>
  <si>
    <t xml:space="preserve">                                                необходимых для оказания услуг по транспортировке газа по газораспределительным сетям (июль 2016)</t>
  </si>
  <si>
    <t xml:space="preserve">Выполнение работ по газоснабжению частных жилых домов по адресам: ул. Расковой, д. 50 и 51а в г. Екатеринбурге </t>
  </si>
  <si>
    <t xml:space="preserve">Поставка Самосвал КАМАЗ 65115-6058-19 (L4) Евро-4 </t>
  </si>
  <si>
    <t>Открытый запрос предложений в электронной форме</t>
  </si>
  <si>
    <t>Выполнение работ по подготовке проекта планировки и проекта межевания линейного объекта (сеть газоснабжения) в районе улиц Центральной-Прибалтийской по объекту: «Подводящий газопровод для газоснабжения частных жилых домов по ул. Прибалтийской (в том числе №28) в г.Екатеринбурге».</t>
  </si>
  <si>
    <t xml:space="preserve">Проведение государственной экспертизы проектной документации и результатов инженерных изысканий по объекту: "Газоснабжение многофункционального жилого комплекса с паркингом и детским садом на 120 мест в г. Екатеринбурге, ул. Краснолесья - Михеева - Семихатова". </t>
  </si>
  <si>
    <t xml:space="preserve">Выполнение работ по реконструкции помещений №№ 29,30,31,32,33,34,35 на первом этаже здания (лит.А, инв.№75) по адресу: ул. Белинского,37,г. Екатеринбург </t>
  </si>
  <si>
    <t>Проведение государственной экспертизы проектной документации и результатов инженерных изысканий по объекту: "Расширение системы газоснабжения по ул. Щербакова – ул. Красная горка, город Екатеринбург".</t>
  </si>
  <si>
    <t xml:space="preserve">Проведение периодических медицинских осмотров (ПМО), экспертизы профессиональной пригодности и экспертизы связи заболеваний с профессией 194 работников ПАО «Екатеринбурггаз» </t>
  </si>
  <si>
    <t>194 шт.</t>
  </si>
  <si>
    <t xml:space="preserve">Производство инженерно-геодезических и инженерно-геологических изысканий по объекту: «Газоснабжение четвертого квартала жилой многоэтажной застройки микрорайона «Новокольцовский», расположенного по адресу: г.Екатеринбург, ул.Чистая-Сибирский тракт кад.№66: 41: 0610024 :77 </t>
  </si>
  <si>
    <t xml:space="preserve">Выполнение работ по определению рыночной стоимости 100% доли участия ПАО "Екатеринбурггаз" в ООО «Екатеринбурггаз-С» </t>
  </si>
  <si>
    <t xml:space="preserve">Выполнение работ по газоснабжению частных жилых домов по адресам: пер. Поточный, д.3 и ул. Ягодная, д.18 в г. Екатеринбурге </t>
  </si>
  <si>
    <t xml:space="preserve">Выполнение инженерно-геодезических работ (исполнительной съемки и разбивки) на объектах технического перевооружения средств ЭХЗ в г. Екатеринбурге </t>
  </si>
  <si>
    <t>7 шт.</t>
  </si>
  <si>
    <t xml:space="preserve">Выполнение работ по замене входных дверей в помещениях №№11,14,18 первого этажа и помещении №52 второго этажа здания АБК (лит. А, инв.№94) на противопожарные, ул. Минометчиков,23, г. Екатеринбург </t>
  </si>
  <si>
    <t xml:space="preserve">Выполнение работ по установке оконных решеток в здании НКО (лит. З, З1, инв№57,87) ул. Фронтовых бригад, 37, г. Екатеринбург </t>
  </si>
  <si>
    <t xml:space="preserve">Выполнение работ по ремонту фасада АБК и козырьков над входами в АБК (лит.А, инв.№39) ул.Гурзуфская,30, г. Екатеринбург  </t>
  </si>
  <si>
    <t xml:space="preserve">Выполнение работ по определению текущей восстановительной стоимости группы основных средств «Наружные газопроводы», принадлежащих ПАО «Екатеринбурггаз», по состоянию на 31.12.2016г </t>
  </si>
  <si>
    <t xml:space="preserve">Оказание образовательных услуг в сфере профессионального образования </t>
  </si>
  <si>
    <t>278 шт.</t>
  </si>
  <si>
    <t xml:space="preserve">Проведение периодических медицинских осмотров (ПМО) и экспертизы профессиональной пригодности 278 работников ПАО «Екатеринбурггаз» в объеме лечебно-профилактического учреждения (ЛПУ) </t>
  </si>
  <si>
    <t>Плата за использование системы дистанционного банковского обслуживания</t>
  </si>
  <si>
    <t>Труба и элементы трубопроводов ПЭ</t>
  </si>
  <si>
    <t>Элементы питания</t>
  </si>
  <si>
    <t>Строительные материалы</t>
  </si>
  <si>
    <t>20уп.+1912шт.+190.08м2+30л+3рул.</t>
  </si>
  <si>
    <t>Типографская продукция</t>
  </si>
  <si>
    <t>Мебель</t>
  </si>
  <si>
    <t>Сантехнические материалы</t>
  </si>
  <si>
    <t>451шт.+91м+8упак.+16пар</t>
  </si>
  <si>
    <t>123к-т+46шт.</t>
  </si>
  <si>
    <t>Прочие материалы</t>
  </si>
  <si>
    <t>Зарядка огнетушителей</t>
  </si>
  <si>
    <t>Электроизделия</t>
  </si>
  <si>
    <t>153шт.+950м</t>
  </si>
  <si>
    <t>Кирпич</t>
  </si>
  <si>
    <t>Услуги по приему и обработке почтовых переводов</t>
  </si>
  <si>
    <t>66 шт.+26 м</t>
  </si>
  <si>
    <t>175 кг.</t>
  </si>
  <si>
    <t>7335 шт.</t>
  </si>
  <si>
    <t>17 шт.</t>
  </si>
  <si>
    <t>22.64 тн</t>
  </si>
  <si>
    <t>2886 шт.</t>
  </si>
  <si>
    <t>39 шт.</t>
  </si>
  <si>
    <t>14 шт.</t>
  </si>
  <si>
    <t>9960 шт.</t>
  </si>
  <si>
    <t>2 м3</t>
  </si>
  <si>
    <t>47 шт.</t>
  </si>
  <si>
    <t>Аккумуляторные батареи</t>
  </si>
  <si>
    <t>Проводные телефонные аппараты</t>
  </si>
  <si>
    <t xml:space="preserve">Вентилятор канальный вытяжной </t>
  </si>
  <si>
    <t>Коврик диэлектрический</t>
  </si>
  <si>
    <t>Эл. Счетчики</t>
  </si>
  <si>
    <t>Лампы люминисцентные</t>
  </si>
  <si>
    <t>Ремонт электроснабжения ЭХЗ</t>
  </si>
  <si>
    <t>Рекламно-информационное сообщение</t>
  </si>
  <si>
    <t>Доработка системы вентиляции</t>
  </si>
  <si>
    <t>19 шт.</t>
  </si>
  <si>
    <t>5 шт.</t>
  </si>
  <si>
    <t>162 шт.</t>
  </si>
  <si>
    <t>Испытание  диэл. перчаток</t>
  </si>
  <si>
    <t xml:space="preserve">Информационные услуги </t>
  </si>
  <si>
    <t>Купля-продажа газопроводов</t>
  </si>
  <si>
    <t>Оргтехника</t>
  </si>
  <si>
    <t xml:space="preserve">Компьютерная техн. </t>
  </si>
  <si>
    <t xml:space="preserve">Техническое обслуживание </t>
  </si>
  <si>
    <t>5 ед.</t>
  </si>
  <si>
    <t>Обработка и измерение дозиметров</t>
  </si>
  <si>
    <t>Кабель-канал 20х10</t>
  </si>
  <si>
    <t>98 м.</t>
  </si>
  <si>
    <t>Техническое освидетельствование баллонов</t>
  </si>
  <si>
    <t>Бак (танк) для проявки рентгеновских снимков</t>
  </si>
  <si>
    <t>Услуги по экстренному реагированию нарядов полиции ФГКУ УВО ГУ МВД России по Свердловской области по поступившему сигналу "тревога".</t>
  </si>
  <si>
    <t>Предаттестационная подготовка и аттестация специалиста сварочного производства 2 уровня</t>
  </si>
  <si>
    <t xml:space="preserve">Продление срока действия удостоверений </t>
  </si>
  <si>
    <t xml:space="preserve">Договор утилизации отходов </t>
  </si>
  <si>
    <t>Автошины</t>
  </si>
  <si>
    <t>Договор (услуги по ремонту форд)</t>
  </si>
  <si>
    <t>Услуги по ремонту мониторинга ТС</t>
  </si>
  <si>
    <t>Выполнение исполнительных съемок газопроводов на объектах по технологическому присоединению</t>
  </si>
  <si>
    <t>Покупка коммерческого газа</t>
  </si>
  <si>
    <t>5 880 кг</t>
  </si>
  <si>
    <t>Проектные работы на ограждение территории ГНС</t>
  </si>
  <si>
    <t>Ремонт пластиковых окон второго этажа АДС, ул.Белинского 37</t>
  </si>
  <si>
    <t>Аренда земельного участка (ГВД 1-й категории ГРС-3 - ул. Амундсена - проезд Складской, 4а) ООО "Генеральный застройщик района Солнечный"</t>
  </si>
  <si>
    <t>инженерно-геодезические и инженерно-геологические изыскания по объекту: «Газоснабжение частных жилых домов расположенных по адресам: 620000, г. Екатеринбург, ул. Предельная – Городская, стр. 3; ул. Предельная, 27»</t>
  </si>
  <si>
    <t>Проект планировки и проект межевания территории по объекту: Газоснабжение многофункционального жилого комплекса с паркингом и детским садом на 120 мест в г. Екатеринбурге, ул. Краснолесье-Михеева-Семихатова"</t>
  </si>
  <si>
    <t>Услуги по предоставлению статистической информации о стоимости молока по г.Екатеринбургу.</t>
  </si>
  <si>
    <t>Предоставление списка акционеров на бумажном носителе</t>
  </si>
  <si>
    <t>Предоставление списка зарег-х лиц на бумажном носителе</t>
  </si>
  <si>
    <t>Предоставление списка зарегистрированных лиц  в бумаж. виде, а также раскр. инф-ции о клиентах номинального держатетеля</t>
  </si>
  <si>
    <t>Предоставление отчетов, справок, выписок по лицевому счету</t>
  </si>
  <si>
    <t>Доступ к базам по поиску персонала</t>
  </si>
  <si>
    <t xml:space="preserve">                                 необходимых для оказания услуг по транспортировке газа по газораспределительным сетям (август 2016г.)</t>
  </si>
  <si>
    <t>Пополнение авансовой книжки</t>
  </si>
  <si>
    <t xml:space="preserve">Поставка аппарата для электромуфтовой сварки WIDOS ESI 4000 для полиэтилена с аттестацией НАКС </t>
  </si>
  <si>
    <t xml:space="preserve">Выполнение работ по газоснабжению частных жилых домов по адресам: ул. Российская, 85, Советская, 15 в пос. Шабровский, г. Екатеринбург </t>
  </si>
  <si>
    <t xml:space="preserve">Выполнение работ по ремонту контейнерной площадки, ул.Минометчиков,23, г.Екатеринбург </t>
  </si>
  <si>
    <t>3 шт.</t>
  </si>
  <si>
    <t xml:space="preserve">Поставка бензогенераторной установки Elemax SH 7600 EX-R </t>
  </si>
  <si>
    <t xml:space="preserve">Поставка запорной арматуры </t>
  </si>
  <si>
    <t>255 шт.</t>
  </si>
  <si>
    <t>6 шт.</t>
  </si>
  <si>
    <t xml:space="preserve"> Поставка газового оборудования </t>
  </si>
  <si>
    <t xml:space="preserve">Поставка комплектов оборудования телеметрии для технического перевооружения систем телеметрии: ГРП-90 ул. Коммунистическая,115, ГРП-91 ул. Фрезеровщиков,25/2, ГРП-93 ул. Космонавтов,92, ГРП-109 п. Садовый, ул. Верстовая,2 ПАО «Екатеринбурггаз» </t>
  </si>
  <si>
    <t>1 усл. ед.</t>
  </si>
  <si>
    <t xml:space="preserve">Оказание услуг по организации и проведению праздничного мероприятия, посвященного Дню работника нефтяной и газовой промышленности </t>
  </si>
  <si>
    <t>14.43 т</t>
  </si>
  <si>
    <t xml:space="preserve">Поставка трубной продукции </t>
  </si>
  <si>
    <t xml:space="preserve">Выполнение работ по диагностированию 67 ед. технических устройств (задвижек) отработавших нормативный срок службы, с выдачей заключений экспертизы промышленной безопасности </t>
  </si>
  <si>
    <t>67 ед.</t>
  </si>
  <si>
    <t xml:space="preserve">Выполнение работ по газоснабжению частных жилых домов по адресам: ул.Волгоградская, 76 и ул. Хасановская, 16/Обувщиков, 18 в г. Екатеринбурге </t>
  </si>
  <si>
    <t>12 шт.</t>
  </si>
  <si>
    <t xml:space="preserve">Оказание услуг по финансовой аренде (лизингу) автомобилей марки ГАЗ </t>
  </si>
  <si>
    <t xml:space="preserve">Выполнение строительно-монтажных работ на объекте: "Жилая застройка в ул. Филатовская-Мезенская-Латвийская-Логиновская. 2 очередь строительства. Ж.Д. № 4. Крышная газовая котельная". </t>
  </si>
  <si>
    <t xml:space="preserve">Техническое перевооружение газопровода высокого давления по адресу: Сибирский тракт, 57 в г. Екатеринбурге. Вынос средств ЭХЗ </t>
  </si>
  <si>
    <t xml:space="preserve">Выполнение комплекса работ на объекте: «Жилая застройка в границах ул. Филатовская-Мезенская-Латвийская-Логиновская в Октябрьском районе г.Екатеринбурга. 2 очередь строительства. Жилой дом №4. Подводящий газопровод от границы земельного участка потребителя до крышной газовой котельной.» Наружные газопроводы. </t>
  </si>
  <si>
    <t xml:space="preserve"> Выполнение работ по газоснабжению частных жилых домов по адресам: ул.Разливная, 4а, ул. Мостовая, 25, ул. Ротная, 2, пер. Режимный, 21 в г. Екатеринбурге  </t>
  </si>
  <si>
    <t xml:space="preserve">Выполнение работ по газоснабжению частного жилого дома по адресу: ул. Салдинская, 7 в г. Екатеринбурге </t>
  </si>
  <si>
    <t xml:space="preserve"> Выполнение работ по газоснабжению частных жилых домов по адресам: пер. Рекордный, 36 и ул. Молодежи/Никитина, 46/136 в г. Екатеринбурге  </t>
  </si>
  <si>
    <t xml:space="preserve"> Выполнение земляных работ и работ по восстановлению благоустройства территории на объектах плана капитальных вложений и графика приборного обследования газопроводов на 2016 год  </t>
  </si>
  <si>
    <t>454 ед.</t>
  </si>
  <si>
    <t>1 компл.</t>
  </si>
  <si>
    <t xml:space="preserve">Поставка сварочного инвертора TIG с воздушным охлаждением EWM TETRIX 230 AC/DC Comfort activArc 8P TGD и комплектующих к нему </t>
  </si>
  <si>
    <t xml:space="preserve">Приобретение транспортных средств: Грузовой фургон FIAT DUCATO, Автомобиль-мастерская 4795-0000010-13 </t>
  </si>
  <si>
    <t xml:space="preserve">Выполнение работ по газоснабжению частного жилого дома по адресу пер.Озерный, дом стр. 5 в г. Екатеринбурге </t>
  </si>
  <si>
    <t>375м+11шт.+1уп.</t>
  </si>
  <si>
    <t>Метизная продукция</t>
  </si>
  <si>
    <t>Бытовые товары</t>
  </si>
  <si>
    <t>Электроды сварочные</t>
  </si>
  <si>
    <t>Вентиль баллоный</t>
  </si>
  <si>
    <t>94шт.+18.4м+9уп.+1рулон</t>
  </si>
  <si>
    <t>Масла. Смазки</t>
  </si>
  <si>
    <t>21кг+100л</t>
  </si>
  <si>
    <t>Хозяйственные товары</t>
  </si>
  <si>
    <t>Подводка д/газовых плит. РТИ</t>
  </si>
  <si>
    <t>1100шт.+601м</t>
  </si>
  <si>
    <t>Баллон пропановый</t>
  </si>
  <si>
    <t>Цемент</t>
  </si>
  <si>
    <t>Газ технический</t>
  </si>
  <si>
    <t>12.6м3+11кг</t>
  </si>
  <si>
    <t>Материалы ЭХЗ</t>
  </si>
  <si>
    <t>105шт+8м+51кг</t>
  </si>
  <si>
    <t>Медицинское оборудование</t>
  </si>
  <si>
    <t>Перезарядка огнетушителей</t>
  </si>
  <si>
    <t>6 м3</t>
  </si>
  <si>
    <t>15 шт.</t>
  </si>
  <si>
    <t>773.8 кг</t>
  </si>
  <si>
    <t>500 шт.</t>
  </si>
  <si>
    <t>27 шт.</t>
  </si>
  <si>
    <t>43.08 т</t>
  </si>
  <si>
    <t>50 шт.</t>
  </si>
  <si>
    <t>188 шт.</t>
  </si>
  <si>
    <t>4000 кг</t>
  </si>
  <si>
    <t>36 шт.</t>
  </si>
  <si>
    <t>25 кг</t>
  </si>
  <si>
    <t>90 шт.</t>
  </si>
  <si>
    <t>45 шт.</t>
  </si>
  <si>
    <t>Пульт управления и контроля  ПОС</t>
  </si>
  <si>
    <t>Испытание диэлектрических средств защиты</t>
  </si>
  <si>
    <t>Техническое присоединение</t>
  </si>
  <si>
    <t>Устранение аварии на трубопроводе канализации</t>
  </si>
  <si>
    <t>18 пар.</t>
  </si>
  <si>
    <t>Первичная техническая инвентаризация, кадастровые работы</t>
  </si>
  <si>
    <t>Аренда земельного участка</t>
  </si>
  <si>
    <t xml:space="preserve">Ремонт оргтехники </t>
  </si>
  <si>
    <t>Услуга по поверке ключа моментного</t>
  </si>
  <si>
    <t>Услуги по проведению санитарно-эпидемиологического заключения</t>
  </si>
  <si>
    <t>Услуги по выпуску сертификата электронной подписи</t>
  </si>
  <si>
    <t>Услуги по оценке условий труда (проведение замеров на рабочем месте водителя-слесаря ГНС по адресу Фронтовых бригад, 37)</t>
  </si>
  <si>
    <t>Настройка точки доступа в интегрированной системе "ОРИОН-ПРО", установленной в здании Управления АО "Екатеринбурггаз" ул. Белинского, 37</t>
  </si>
  <si>
    <t>Web-конференция: "Изменения налогового законодательства с 2017г. К чему готовиться. Важнейшие вопросы налогообложения в 2016г.</t>
  </si>
  <si>
    <t>ПК: "Физиотерапия"</t>
  </si>
  <si>
    <t xml:space="preserve">Обучние по радиационному контролю дефектоскописта - рентгено-гаммаграфирования </t>
  </si>
  <si>
    <t xml:space="preserve">аттестация дефектоскописта рентгено-гаммаграфирования по НК по РК, технологиям контроля, ПБ. </t>
  </si>
  <si>
    <t>Подписка на 2017 год на журнал "Зарплата"</t>
  </si>
  <si>
    <t>Подписка на журналы "Технадзор" и "Энергонадзор" за 2017 год (годовая)</t>
  </si>
  <si>
    <t>Подписка на 2017 год на журнал "Юрист компании"</t>
  </si>
  <si>
    <t>Подписка на журнал "АМБ-экспресс" за 1 полугодие 2017 года</t>
  </si>
  <si>
    <t>Изготовление и поставка адресных папок</t>
  </si>
  <si>
    <t>85 шт.</t>
  </si>
  <si>
    <t>Аренда земельного участка (ГВД 1-й категории ГРС-3 - ул. Амундсена - проезд Складской, 4а)</t>
  </si>
  <si>
    <t>инженерно-геодезические и инженерно-геологические изыскания по объектам: 1. «Газоснабжение частного жилого дома, расположенного по адресу: г. Екатеринбург, п. Мичуринский, ул.  Кытлымская, 4а; 2. Газоснабжение частного жилого дома, расположенного по адресу: г. Екатеринбург, п. Мичуринский, ул. Широкореченская, д. 25; 3. Газоснабжение частного жилого дома, расположенного по адресу: г. Екатеринбург, п. Мичуринский, ул. Широкореченская, д. 19».</t>
  </si>
  <si>
    <t>инженерно-геодезические и инженерно-геологические изыскания по объекту: «ШРП-435 по ул. Долинка. Техническое перевооружение. Замена ШРП»</t>
  </si>
  <si>
    <t>инженерно-геодезические и инженерно-геологические изыскания по объекту: «Газопровод высокого давления в поселке Шабровский, г. Екатеринбург»</t>
  </si>
  <si>
    <t>инженерно-геодезические изыскания по объекту: «Газоснабжение частного жилого дома, расположенного по адресу: г. Екатеринбург, п. Шувакиш, ул. Денежская,  д. 47»</t>
  </si>
  <si>
    <t>инженерно-геодезические изыскания по объекту: «Реконструкция газопровода в пос. Шувакиш, г. Екатеринбург»</t>
  </si>
  <si>
    <t>инженерно-геодезические и инженерно-геологические изыскания по объекту: «Газоснабжение котельной для отопления офисного здания, расположенного по адресу: 620000, г. Екатеринбург, ул. Шарташская, д. 13»</t>
  </si>
  <si>
    <t>проект планировки (ППТ) и проект межевания (ПМТ) территории по объекту: «Газоснабжение котельной здания прачечной, расположенного по адресу: г. Екатеринбург, ул. Тюменская, Железнодорожный район»</t>
  </si>
  <si>
    <t>инженерно-геодезические изыскания по объекту: «Газоснабжение индивидуального жилого дома по адресу: г.Екатеринбург, ул. Хасановская, 34»</t>
  </si>
  <si>
    <t>инженерно-геологические изыскания по объекту: «Реконструкция газопровода в пос. Шувакиш, г. Екатеринбург»</t>
  </si>
  <si>
    <t>инженерно-геодезические и инженерно-геологические изыскания по объекту: «Газоснабжение котельной транспортно-логистического терминала, находящего по адресу: г. Екатеринбург, ул. Кольцово – ЕКАД развязка дорог»</t>
  </si>
  <si>
    <t xml:space="preserve">инженерно-геодезические изыскания по объекту: «Газоснабжение индивидуального жилого дома по адресу: 620000, г.Екатеринбург, пер. Болгарский, д. 10», </t>
  </si>
  <si>
    <t>инженерно-геодезические изыскания по объектам: 1. «Газоснабжение индивидуального жилого дома по адресу: г.Екатеринбург, п.Шувакиш, ул. Лесная, 7»; 2. «Газоснабжение индивидуального жилого дома по адресу: г.Екатеринбург, п.Шувакиш, ул. Зеленая, 1б»</t>
  </si>
  <si>
    <t xml:space="preserve">Техническая экспертиза </t>
  </si>
  <si>
    <t>Услуги поставки СУГ</t>
  </si>
  <si>
    <t>Аккумуляторы</t>
  </si>
  <si>
    <t xml:space="preserve">                                                            необходимых для оказания услуг по транспортировке газа по газораспределительным сетям (сентябрь 2016)</t>
  </si>
  <si>
    <t xml:space="preserve">Купля-продажа недвижимого имущества, находящегося в собственности ООО "Екатеринбурггаз-С" </t>
  </si>
  <si>
    <t>546кг+40л</t>
  </si>
  <si>
    <t>Хозтовары</t>
  </si>
  <si>
    <t>Элмементы трубопроводов</t>
  </si>
  <si>
    <t>242шт.+1уп.</t>
  </si>
  <si>
    <t>Бумага</t>
  </si>
  <si>
    <t>288шт.+4м+1.3кг+2к-т</t>
  </si>
  <si>
    <t>Медицинское оборудование и материалы</t>
  </si>
  <si>
    <t>Пожарный гидрант</t>
  </si>
  <si>
    <t>5.04 т</t>
  </si>
  <si>
    <t>20 уп.</t>
  </si>
  <si>
    <t>112 шт.</t>
  </si>
  <si>
    <t>72 шт.</t>
  </si>
  <si>
    <t>173 кг</t>
  </si>
  <si>
    <t>130 шт.</t>
  </si>
  <si>
    <t>33 шт.</t>
  </si>
  <si>
    <t>160 шт.</t>
  </si>
  <si>
    <t xml:space="preserve">изготовление видеоматериалов </t>
  </si>
  <si>
    <t>оформление заявки на товарный знак</t>
  </si>
  <si>
    <t>Индикаторные трубки на диоксид углерода,      стаканы п/п мерные</t>
  </si>
  <si>
    <t>25 шт.   +   10 шт</t>
  </si>
  <si>
    <t>Поверочные газовые смеси метан-воздух</t>
  </si>
  <si>
    <t>Ремонт сварочного оборудования</t>
  </si>
  <si>
    <t>Секундомеры</t>
  </si>
  <si>
    <t>Услуги по проведению мех.испытаний образцов ККСС для аттестации технологии сварки</t>
  </si>
  <si>
    <t>18 шт</t>
  </si>
  <si>
    <t>Поверка корректоров, комплексов учета газа</t>
  </si>
  <si>
    <t>8 ед.</t>
  </si>
  <si>
    <t>Ремонт и поверка манометров образцовых, кислородных манометров</t>
  </si>
  <si>
    <t>Диаграмная бумага</t>
  </si>
  <si>
    <t>1 уп. (129,6 м2)</t>
  </si>
  <si>
    <t>ЗИП для ремонта промышленных узлов учета газа</t>
  </si>
  <si>
    <t>20 ед.</t>
  </si>
  <si>
    <t xml:space="preserve">2 шт. </t>
  </si>
  <si>
    <t>Услуги по специальной оценке условий труда (проведение СУОТ на 30 рабочих  местах)</t>
  </si>
  <si>
    <t xml:space="preserve">Услуги по лабораторному исследованию химических, физических и радиологических факторов в кабинетах предрейсовых и послерейсовых осмотров водителей автотранспортных средств </t>
  </si>
  <si>
    <t>Проведение лабораторных исследований атмосферного воздуха и физических факторов для подтверждения расчетной и установления окончательной СЗЗ АТС</t>
  </si>
  <si>
    <t>Услуги по проведению измерений ЭРОА изотопов (радона, торона) на 3 рабочих местах ЛГАиМ: начальника участка ККС и ТОГ, инженера по сварке, дефектоскописта рентгено-, гаммаграфирования</t>
  </si>
  <si>
    <t>Ремонт шлагбаума (замена платы приемника), расположенного на центральном въезде Управления АО "Екатеринбурггаз" ул. Белинского, 37</t>
  </si>
  <si>
    <t xml:space="preserve">ПК по теме: "Строительство. работы по организации строительства, реконструкции и капитального ремонта (генеральный подрядчик)". </t>
  </si>
  <si>
    <t xml:space="preserve">Продление срока действия удостоверений специалистов сварочного производства </t>
  </si>
  <si>
    <t>Продление срока действия удостоверений сварщиков</t>
  </si>
  <si>
    <t>Семинар для руководителей и специалистов по вопросам обеспечения единства измерений при проектировании, модернизации узлов учета природного газа в Уральском регионе</t>
  </si>
  <si>
    <t>Выполнение экспертизыпромышленной безопасности документации "Узлы и детали врезок в распределительные газопроводы"</t>
  </si>
  <si>
    <t>ТО и государственная поверка автомобильных весов</t>
  </si>
  <si>
    <t>ТО и юстировка железнодорожных весов</t>
  </si>
  <si>
    <t>Подписка на 2017 год на журнал "Российский налоговый курьер"</t>
  </si>
  <si>
    <t>Диагностика и дозаправка кондиционера в каб. Охраны труда (гараж,2 эт.)</t>
  </si>
  <si>
    <t>Изготовление табличек на двери в ПУ-1</t>
  </si>
  <si>
    <t>изготовление и монтаж жалюзи в мед.кабинет Управления</t>
  </si>
  <si>
    <t>Изготовление штампов и печатей с новым наименованием Общества</t>
  </si>
  <si>
    <t>63 шт.</t>
  </si>
  <si>
    <t>52 шт.</t>
  </si>
  <si>
    <t>Стирка белья</t>
  </si>
  <si>
    <t>Монтаж алюминиевой перегородки в мед.кабинете Управления</t>
  </si>
  <si>
    <t>Закупка медикаментов для неотложной помощи на все подразделения предприятия</t>
  </si>
  <si>
    <t>Сбор, транспортировка, утилизация ОМО</t>
  </si>
  <si>
    <t>Аренда части земельного участка с  кадастровым номером 66:41:0511021:1285 для строительства подземного газопровода высокого давления 1-й категории (1,2 мпа) ГРС-3 – ул. Амундсена – пер. Складской, 4а.</t>
  </si>
  <si>
    <t>Аренда части земельного участка с кадастровым номером 66:41:0511021:1911 для строительства подземного газопровода высокого давления 1-й категории (1,2 мпа) ГРС-3 – ул. Амундсена – пер. Складской, 4а.</t>
  </si>
  <si>
    <t>Аренда части земельного участка с кадастровым номером 66:41:0511021:1931 для строительства подземного газопровода высокого давления 1-й категории (1,2 мпа) ГРС-3 – ул. Амундсена – пер. Складской, 4а.</t>
  </si>
  <si>
    <t>Аренда части земельного участка (ООО «Тибро») с кадастровым номером 66:41:0511021:165 для строительства подземного газопровода высокого давления 1-й категории (1,2 мпа) ГРС-3 – ул. Амундсена – пер. Складской, 4а.</t>
  </si>
  <si>
    <t>инженерно-геодезические и инженерно-геологические изыскания по объекту: «Газоснабжение частного жилого дома, расположенного по адресу: г. Екатеринбург, ул. Специалистов, д. 7 стр.»</t>
  </si>
  <si>
    <t>ППТ и ПМТ по объекту: Котельная производственно-складского комплекса по адресу: г. Екатеринбург, ул. Шефская, 2г, стр. 5. Подводящий газопровод от точки подключения к сети газораспределения до точки подключения на границе земельного участка заявителя"</t>
  </si>
  <si>
    <t>дополнительные работы на инженерно-геодезические изыскания по объекту: «Газопровод высокого давления в пос. Шабровский»</t>
  </si>
  <si>
    <t xml:space="preserve">ППТ и ПМТ по объекту: «Котельная для водно - спасательной станции расположенной по адресу: г. Екатеринбург, ул. Контролеров» </t>
  </si>
  <si>
    <t>инженерно-геодезические изыскания по объекту: «Газоснабжение котельной торгового комплекса, расположенного по адресу: г. Екатеринбург, ул. Титова, 33»</t>
  </si>
  <si>
    <t xml:space="preserve">Договор (автошины)  </t>
  </si>
  <si>
    <t>Услуги по монтажу бортового контроллера</t>
  </si>
  <si>
    <t>Договор (оценка автомобилей)</t>
  </si>
  <si>
    <t>23 ед.</t>
  </si>
  <si>
    <t>Услуги нотариуса</t>
  </si>
  <si>
    <t>За совершение операции о списании/зачислении ц/б в результате перехода (возникновения) прав собственности на ц/б</t>
  </si>
  <si>
    <t>Сертификат ключа проверки электронной подписи</t>
  </si>
  <si>
    <t xml:space="preserve">Купля-продажа оборудования, находящегося в собственности ООО "Екатеринбурггаз-С" </t>
  </si>
  <si>
    <t xml:space="preserve">Выполнение работ по ремонту помещений №№9-13 в здании (лит. Е, инв.№64,85) ул.Фронтовых бригад,37, г.Екатеринбург </t>
  </si>
  <si>
    <t xml:space="preserve">Выполнение работ по реконструкции помещений №29,30,31,32,33,34,35 на первом этаже здания (лит.А, инв.№75) ул.Белинского,37 г.Екатеринбург </t>
  </si>
  <si>
    <t xml:space="preserve"> Аренда части земельного участка с кадастровым номером 66:41:0511021:1929 для строительства подземного газопровода высокого давления 1-й категории (1,2 мпа) ГРС-3 – ул. Амундсена – пер. Складской, 4а  </t>
  </si>
  <si>
    <t xml:space="preserve">Аренда части земельного участка с кадастровым номером 66:41:0511021:1253 для строительства подземного газопровода высокого давления 1-й категории (1,2 мпа) ГРС-3 – ул. Амундсена – пер. Складской, 4а. </t>
  </si>
  <si>
    <t xml:space="preserve">Аренда части земельного участка с кадастровым номером 66:41:0511021:1046 для строительства подземного газопровода высокого давления 1-й категории (1,2 мпа) ГРС-3 – ул. Амундсена – пер. Складской, 4а </t>
  </si>
  <si>
    <t>1044 чел.</t>
  </si>
  <si>
    <t xml:space="preserve">Добровольное медицинское страхование </t>
  </si>
  <si>
    <t xml:space="preserve">Комплекс работ по строительству газопровода высокого давления первой категории ГРС-3 - ул. Амундсена проезд Складской,4а (участок №1 от ГРС-3 до пересечения с ул. Европейская) </t>
  </si>
  <si>
    <t xml:space="preserve">Мероприятия по техническому перевооружению объектов ПАО "Екатеринбурггаз" </t>
  </si>
  <si>
    <t xml:space="preserve">Выполнение работ по переукладке трубопровода системы ХВС Ду 100 методом реновации по ул. Красноармейская до здания по ул. Белинского, 37 ПАО «Екатеринбурггаз» в г. Екатеринбурге </t>
  </si>
  <si>
    <t xml:space="preserve">87 ед. </t>
  </si>
  <si>
    <t xml:space="preserve">Поставка медицинской мебели </t>
  </si>
  <si>
    <t xml:space="preserve">Открытый запрос предложений  </t>
  </si>
  <si>
    <t>71 шт.</t>
  </si>
  <si>
    <t xml:space="preserve">Поставка газового оборудования </t>
  </si>
  <si>
    <t>46шт.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</si>
</sst>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7" fillId="0" borderId="0"/>
    <xf numFmtId="0" fontId="13" fillId="0" borderId="0"/>
    <xf numFmtId="0" fontId="13" fillId="0" borderId="0"/>
    <xf numFmtId="0" fontId="14" fillId="0" borderId="0"/>
    <xf numFmtId="0" fontId="10" fillId="0" borderId="0"/>
    <xf numFmtId="0" fontId="13" fillId="0" borderId="0"/>
    <xf numFmtId="0" fontId="5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2"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4" xfId="0" applyFont="1" applyFill="1" applyBorder="1"/>
    <xf numFmtId="0" fontId="15" fillId="0" borderId="4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6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7" xfId="0" applyFill="1" applyBorder="1" applyAlignment="1">
      <alignment horizontal="center" wrapText="1"/>
    </xf>
  </cellXfs>
  <cellStyles count="13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2 2" xfId="5"/>
    <cellStyle name="Обычный 3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Обычный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CO662"/>
  <sheetViews>
    <sheetView zoomScaleNormal="100" zoomScaleSheetLayoutView="100" workbookViewId="0">
      <selection activeCell="A7" sqref="A7"/>
    </sheetView>
  </sheetViews>
  <sheetFormatPr defaultRowHeight="11.25" x14ac:dyDescent="0.2"/>
  <cols>
    <col min="1" max="1" width="10.28515625" style="14" customWidth="1"/>
    <col min="2" max="2" width="23.42578125" style="14" customWidth="1"/>
    <col min="3" max="3" width="51" style="13" customWidth="1"/>
    <col min="4" max="4" width="20.5703125" style="4" customWidth="1"/>
    <col min="5" max="5" width="20.7109375" style="32" customWidth="1"/>
    <col min="6" max="6" width="31.42578125" style="14" customWidth="1"/>
    <col min="7" max="16384" width="9.140625" style="14"/>
  </cols>
  <sheetData>
    <row r="8" spans="1:56" ht="12.75" x14ac:dyDescent="0.2">
      <c r="A8" s="48" t="s">
        <v>32</v>
      </c>
      <c r="B8" s="48"/>
      <c r="C8" s="48"/>
      <c r="D8" s="48"/>
      <c r="E8" s="48"/>
      <c r="F8" s="33"/>
    </row>
    <row r="9" spans="1:56" ht="12.75" x14ac:dyDescent="0.2">
      <c r="A9" s="48" t="s">
        <v>71</v>
      </c>
      <c r="B9" s="48"/>
      <c r="C9" s="48"/>
      <c r="D9" s="48"/>
      <c r="E9" s="48"/>
      <c r="F9" s="49"/>
    </row>
    <row r="11" spans="1:56" s="16" customFormat="1" ht="138.75" customHeight="1" x14ac:dyDescent="0.2">
      <c r="A11" s="18" t="s">
        <v>4</v>
      </c>
      <c r="B11" s="18" t="s">
        <v>5</v>
      </c>
      <c r="C11" s="18" t="s">
        <v>0</v>
      </c>
      <c r="D11" s="18" t="s">
        <v>1</v>
      </c>
      <c r="E11" s="28" t="s">
        <v>2</v>
      </c>
      <c r="F11" s="18" t="s">
        <v>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s="10" customFormat="1" ht="19.5" customHeight="1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</row>
    <row r="13" spans="1:56" s="10" customFormat="1" ht="48" customHeight="1" x14ac:dyDescent="0.2">
      <c r="A13" s="39">
        <v>1</v>
      </c>
      <c r="B13" s="50" t="s">
        <v>6</v>
      </c>
      <c r="C13" s="37" t="s">
        <v>72</v>
      </c>
      <c r="D13" s="39" t="s">
        <v>10</v>
      </c>
      <c r="E13" s="47">
        <v>479000</v>
      </c>
      <c r="F13" s="39" t="s">
        <v>9</v>
      </c>
    </row>
    <row r="14" spans="1:56" s="10" customFormat="1" ht="42.75" customHeight="1" x14ac:dyDescent="0.2">
      <c r="A14" s="39">
        <v>2</v>
      </c>
      <c r="B14" s="51"/>
      <c r="C14" s="37" t="s">
        <v>73</v>
      </c>
      <c r="D14" s="39" t="s">
        <v>7</v>
      </c>
      <c r="E14" s="47">
        <v>3075000</v>
      </c>
      <c r="F14" s="39" t="s">
        <v>74</v>
      </c>
    </row>
    <row r="15" spans="1:56" s="10" customFormat="1" ht="78.75" customHeight="1" x14ac:dyDescent="0.2">
      <c r="A15" s="39">
        <v>3</v>
      </c>
      <c r="B15" s="51"/>
      <c r="C15" s="37" t="s">
        <v>75</v>
      </c>
      <c r="D15" s="39" t="s">
        <v>7</v>
      </c>
      <c r="E15" s="46">
        <v>95000</v>
      </c>
      <c r="F15" s="39" t="s">
        <v>9</v>
      </c>
    </row>
    <row r="16" spans="1:56" s="10" customFormat="1" ht="48" customHeight="1" x14ac:dyDescent="0.2">
      <c r="A16" s="39">
        <v>4</v>
      </c>
      <c r="B16" s="51"/>
      <c r="C16" s="37" t="s">
        <v>77</v>
      </c>
      <c r="D16" s="39" t="s">
        <v>10</v>
      </c>
      <c r="E16" s="46">
        <v>3663555.26</v>
      </c>
      <c r="F16" s="39" t="s">
        <v>28</v>
      </c>
    </row>
    <row r="17" spans="1:6" s="10" customFormat="1" ht="51" customHeight="1" x14ac:dyDescent="0.2">
      <c r="A17" s="39">
        <v>5</v>
      </c>
      <c r="B17" s="51"/>
      <c r="C17" s="37" t="s">
        <v>79</v>
      </c>
      <c r="D17" s="39" t="s">
        <v>80</v>
      </c>
      <c r="E17" s="46">
        <v>576750</v>
      </c>
      <c r="F17" s="39" t="s">
        <v>9</v>
      </c>
    </row>
    <row r="18" spans="1:6" s="10" customFormat="1" ht="75.75" customHeight="1" x14ac:dyDescent="0.2">
      <c r="A18" s="39">
        <v>6</v>
      </c>
      <c r="B18" s="51"/>
      <c r="C18" s="37" t="s">
        <v>81</v>
      </c>
      <c r="D18" s="39" t="s">
        <v>7</v>
      </c>
      <c r="E18" s="46">
        <v>77000</v>
      </c>
      <c r="F18" s="39" t="s">
        <v>9</v>
      </c>
    </row>
    <row r="19" spans="1:6" s="10" customFormat="1" ht="49.5" customHeight="1" x14ac:dyDescent="0.2">
      <c r="A19" s="39">
        <v>7</v>
      </c>
      <c r="B19" s="51"/>
      <c r="C19" s="37" t="s">
        <v>83</v>
      </c>
      <c r="D19" s="39" t="s">
        <v>10</v>
      </c>
      <c r="E19" s="46">
        <v>211551.86</v>
      </c>
      <c r="F19" s="39" t="s">
        <v>9</v>
      </c>
    </row>
    <row r="20" spans="1:6" s="10" customFormat="1" ht="51" customHeight="1" x14ac:dyDescent="0.2">
      <c r="A20" s="39">
        <v>8</v>
      </c>
      <c r="B20" s="51"/>
      <c r="C20" s="37" t="s">
        <v>84</v>
      </c>
      <c r="D20" s="39" t="s">
        <v>85</v>
      </c>
      <c r="E20" s="46">
        <v>105600</v>
      </c>
      <c r="F20" s="39" t="s">
        <v>28</v>
      </c>
    </row>
    <row r="21" spans="1:6" s="10" customFormat="1" ht="54.75" customHeight="1" x14ac:dyDescent="0.2">
      <c r="A21" s="39">
        <v>9</v>
      </c>
      <c r="B21" s="51"/>
      <c r="C21" s="37" t="s">
        <v>86</v>
      </c>
      <c r="D21" s="39" t="s">
        <v>12</v>
      </c>
      <c r="E21" s="46">
        <v>78492.62</v>
      </c>
      <c r="F21" s="39" t="s">
        <v>28</v>
      </c>
    </row>
    <row r="22" spans="1:6" s="10" customFormat="1" ht="50.25" customHeight="1" x14ac:dyDescent="0.2">
      <c r="A22" s="39">
        <v>10</v>
      </c>
      <c r="B22" s="51"/>
      <c r="C22" s="37" t="s">
        <v>87</v>
      </c>
      <c r="D22" s="39" t="s">
        <v>10</v>
      </c>
      <c r="E22" s="46">
        <v>200819.24</v>
      </c>
      <c r="F22" s="39" t="s">
        <v>28</v>
      </c>
    </row>
    <row r="23" spans="1:6" s="10" customFormat="1" ht="48.75" customHeight="1" x14ac:dyDescent="0.2">
      <c r="A23" s="39">
        <v>11</v>
      </c>
      <c r="B23" s="51"/>
      <c r="C23" s="37" t="s">
        <v>88</v>
      </c>
      <c r="D23" s="39" t="s">
        <v>10</v>
      </c>
      <c r="E23" s="46">
        <v>966497.99</v>
      </c>
      <c r="F23" s="39" t="s">
        <v>28</v>
      </c>
    </row>
    <row r="24" spans="1:6" s="10" customFormat="1" ht="60" customHeight="1" x14ac:dyDescent="0.2">
      <c r="A24" s="39">
        <v>12</v>
      </c>
      <c r="B24" s="51"/>
      <c r="C24" s="37" t="s">
        <v>89</v>
      </c>
      <c r="D24" s="39" t="s">
        <v>10</v>
      </c>
      <c r="E24" s="46">
        <v>786000</v>
      </c>
      <c r="F24" s="39" t="s">
        <v>9</v>
      </c>
    </row>
    <row r="25" spans="1:6" s="10" customFormat="1" ht="45.75" customHeight="1" x14ac:dyDescent="0.2">
      <c r="A25" s="39">
        <v>13</v>
      </c>
      <c r="B25" s="51"/>
      <c r="C25" s="37" t="s">
        <v>33</v>
      </c>
      <c r="D25" s="39" t="s">
        <v>10</v>
      </c>
      <c r="E25" s="46">
        <v>755577.12</v>
      </c>
      <c r="F25" s="39" t="s">
        <v>9</v>
      </c>
    </row>
    <row r="26" spans="1:6" s="10" customFormat="1" ht="51" customHeight="1" x14ac:dyDescent="0.2">
      <c r="A26" s="39">
        <v>14</v>
      </c>
      <c r="B26" s="51"/>
      <c r="C26" s="37" t="s">
        <v>92</v>
      </c>
      <c r="D26" s="39" t="s">
        <v>91</v>
      </c>
      <c r="E26" s="46">
        <v>305800</v>
      </c>
      <c r="F26" s="39" t="s">
        <v>9</v>
      </c>
    </row>
    <row r="27" spans="1:6" s="10" customFormat="1" ht="44.25" customHeight="1" x14ac:dyDescent="0.2">
      <c r="A27" s="39">
        <v>15</v>
      </c>
      <c r="B27" s="51"/>
      <c r="C27" s="37" t="s">
        <v>90</v>
      </c>
      <c r="D27" s="39" t="s">
        <v>10</v>
      </c>
      <c r="E27" s="46">
        <v>553200</v>
      </c>
      <c r="F27" s="39" t="s">
        <v>70</v>
      </c>
    </row>
    <row r="28" spans="1:6" s="10" customFormat="1" ht="66" customHeight="1" x14ac:dyDescent="0.2">
      <c r="A28" s="39">
        <v>16</v>
      </c>
      <c r="B28" s="51"/>
      <c r="C28" s="37" t="s">
        <v>76</v>
      </c>
      <c r="D28" s="39" t="s">
        <v>10</v>
      </c>
      <c r="E28" s="46">
        <v>309459.8</v>
      </c>
      <c r="F28" s="39" t="s">
        <v>70</v>
      </c>
    </row>
    <row r="29" spans="1:6" s="10" customFormat="1" ht="51" customHeight="1" x14ac:dyDescent="0.2">
      <c r="A29" s="39">
        <v>17</v>
      </c>
      <c r="B29" s="51"/>
      <c r="C29" s="37" t="s">
        <v>78</v>
      </c>
      <c r="D29" s="39" t="s">
        <v>10</v>
      </c>
      <c r="E29" s="46">
        <v>256414.27</v>
      </c>
      <c r="F29" s="39" t="s">
        <v>70</v>
      </c>
    </row>
    <row r="30" spans="1:6" s="10" customFormat="1" ht="51" customHeight="1" x14ac:dyDescent="0.2">
      <c r="A30" s="39">
        <v>18</v>
      </c>
      <c r="B30" s="51"/>
      <c r="C30" s="37" t="s">
        <v>82</v>
      </c>
      <c r="D30" s="39" t="s">
        <v>10</v>
      </c>
      <c r="E30" s="46">
        <v>160000</v>
      </c>
      <c r="F30" s="39" t="s">
        <v>70</v>
      </c>
    </row>
    <row r="31" spans="1:6" s="10" customFormat="1" ht="51" customHeight="1" x14ac:dyDescent="0.2">
      <c r="A31" s="39">
        <v>19</v>
      </c>
      <c r="B31" s="51"/>
      <c r="C31" s="37" t="s">
        <v>93</v>
      </c>
      <c r="D31" s="39" t="s">
        <v>10</v>
      </c>
      <c r="E31" s="46">
        <v>650</v>
      </c>
      <c r="F31" s="39" t="s">
        <v>70</v>
      </c>
    </row>
    <row r="32" spans="1:6" s="10" customFormat="1" ht="51" customHeight="1" x14ac:dyDescent="0.2">
      <c r="A32" s="39">
        <v>20</v>
      </c>
      <c r="B32" s="51"/>
      <c r="C32" s="37" t="s">
        <v>108</v>
      </c>
      <c r="D32" s="39" t="s">
        <v>10</v>
      </c>
      <c r="E32" s="46">
        <v>100000</v>
      </c>
      <c r="F32" s="39" t="s">
        <v>70</v>
      </c>
    </row>
    <row r="33" spans="1:93" s="10" customFormat="1" ht="54" customHeight="1" x14ac:dyDescent="0.2">
      <c r="A33" s="39">
        <v>21</v>
      </c>
      <c r="B33" s="51"/>
      <c r="C33" s="37" t="s">
        <v>94</v>
      </c>
      <c r="D33" s="39" t="s">
        <v>109</v>
      </c>
      <c r="E33" s="46">
        <v>97269.86</v>
      </c>
      <c r="F33" s="39" t="s">
        <v>70</v>
      </c>
    </row>
    <row r="34" spans="1:93" s="10" customFormat="1" ht="44.25" customHeight="1" x14ac:dyDescent="0.2">
      <c r="A34" s="39">
        <v>22</v>
      </c>
      <c r="B34" s="51"/>
      <c r="C34" s="37" t="s">
        <v>95</v>
      </c>
      <c r="D34" s="39" t="s">
        <v>50</v>
      </c>
      <c r="E34" s="46">
        <v>721.2</v>
      </c>
      <c r="F34" s="39" t="s">
        <v>70</v>
      </c>
    </row>
    <row r="35" spans="1:93" s="10" customFormat="1" ht="44.25" customHeight="1" x14ac:dyDescent="0.2">
      <c r="A35" s="39">
        <v>23</v>
      </c>
      <c r="B35" s="51"/>
      <c r="C35" s="37" t="s">
        <v>96</v>
      </c>
      <c r="D35" s="39" t="s">
        <v>97</v>
      </c>
      <c r="E35" s="46">
        <v>99987.839999999997</v>
      </c>
      <c r="F35" s="39" t="s">
        <v>70</v>
      </c>
    </row>
    <row r="36" spans="1:93" s="10" customFormat="1" ht="44.25" customHeight="1" x14ac:dyDescent="0.2">
      <c r="A36" s="39">
        <v>24</v>
      </c>
      <c r="B36" s="51"/>
      <c r="C36" s="37" t="s">
        <v>14</v>
      </c>
      <c r="D36" s="39" t="s">
        <v>110</v>
      </c>
      <c r="E36" s="46">
        <v>11625</v>
      </c>
      <c r="F36" s="39" t="s">
        <v>70</v>
      </c>
    </row>
    <row r="37" spans="1:93" ht="44.25" customHeight="1" x14ac:dyDescent="0.2">
      <c r="A37" s="39">
        <v>25</v>
      </c>
      <c r="B37" s="51"/>
      <c r="C37" s="37" t="s">
        <v>98</v>
      </c>
      <c r="D37" s="39" t="s">
        <v>111</v>
      </c>
      <c r="E37" s="46">
        <f>17850+24490</f>
        <v>42340</v>
      </c>
      <c r="F37" s="39" t="s">
        <v>70</v>
      </c>
    </row>
    <row r="38" spans="1:93" s="11" customFormat="1" ht="44.25" customHeight="1" x14ac:dyDescent="0.2">
      <c r="A38" s="39">
        <v>26</v>
      </c>
      <c r="B38" s="51"/>
      <c r="C38" s="37" t="s">
        <v>99</v>
      </c>
      <c r="D38" s="39" t="s">
        <v>112</v>
      </c>
      <c r="E38" s="46">
        <v>43280</v>
      </c>
      <c r="F38" s="39" t="s">
        <v>70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36"/>
    </row>
    <row r="39" spans="1:93" s="11" customFormat="1" ht="44.25" customHeight="1" x14ac:dyDescent="0.2">
      <c r="A39" s="39">
        <v>27</v>
      </c>
      <c r="B39" s="51"/>
      <c r="C39" s="37" t="s">
        <v>46</v>
      </c>
      <c r="D39" s="39" t="s">
        <v>49</v>
      </c>
      <c r="E39" s="46">
        <v>45384.57</v>
      </c>
      <c r="F39" s="39" t="s">
        <v>70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36"/>
    </row>
    <row r="40" spans="1:93" s="11" customFormat="1" ht="44.25" customHeight="1" x14ac:dyDescent="0.2">
      <c r="A40" s="39">
        <v>28</v>
      </c>
      <c r="B40" s="51"/>
      <c r="C40" s="37" t="s">
        <v>41</v>
      </c>
      <c r="D40" s="39" t="s">
        <v>113</v>
      </c>
      <c r="E40" s="46">
        <f>21793.5+5742+16356+5350.5</f>
        <v>49242</v>
      </c>
      <c r="F40" s="39" t="s">
        <v>70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36"/>
    </row>
    <row r="41" spans="1:93" s="11" customFormat="1" ht="44.25" customHeight="1" x14ac:dyDescent="0.2">
      <c r="A41" s="39">
        <v>29</v>
      </c>
      <c r="B41" s="51"/>
      <c r="C41" s="37" t="s">
        <v>100</v>
      </c>
      <c r="D41" s="39" t="s">
        <v>101</v>
      </c>
      <c r="E41" s="46">
        <f>80854.62+99998.64</f>
        <v>180853.26</v>
      </c>
      <c r="F41" s="39" t="s">
        <v>70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36"/>
    </row>
    <row r="42" spans="1:93" s="11" customFormat="1" ht="44.25" customHeight="1" x14ac:dyDescent="0.2">
      <c r="A42" s="39">
        <v>30</v>
      </c>
      <c r="B42" s="51"/>
      <c r="C42" s="37" t="s">
        <v>47</v>
      </c>
      <c r="D42" s="39" t="s">
        <v>102</v>
      </c>
      <c r="E42" s="46">
        <v>99526.47</v>
      </c>
      <c r="F42" s="39" t="s">
        <v>70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36"/>
    </row>
    <row r="43" spans="1:93" s="11" customFormat="1" ht="44.25" customHeight="1" x14ac:dyDescent="0.2">
      <c r="A43" s="39">
        <v>31</v>
      </c>
      <c r="B43" s="51"/>
      <c r="C43" s="37" t="s">
        <v>103</v>
      </c>
      <c r="D43" s="39" t="s">
        <v>114</v>
      </c>
      <c r="E43" s="46">
        <f>331.76+2058+15774+12740+1062.1</f>
        <v>31965.86</v>
      </c>
      <c r="F43" s="39" t="s">
        <v>70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36"/>
    </row>
    <row r="44" spans="1:93" s="11" customFormat="1" ht="44.25" customHeight="1" x14ac:dyDescent="0.2">
      <c r="A44" s="39">
        <v>32</v>
      </c>
      <c r="B44" s="51"/>
      <c r="C44" s="37" t="s">
        <v>104</v>
      </c>
      <c r="D44" s="39" t="s">
        <v>115</v>
      </c>
      <c r="E44" s="46">
        <v>19964</v>
      </c>
      <c r="F44" s="39" t="s">
        <v>70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36"/>
    </row>
    <row r="45" spans="1:93" s="11" customFormat="1" ht="44.25" customHeight="1" x14ac:dyDescent="0.2">
      <c r="A45" s="39">
        <v>33</v>
      </c>
      <c r="B45" s="51"/>
      <c r="C45" s="37" t="s">
        <v>37</v>
      </c>
      <c r="D45" s="39" t="s">
        <v>116</v>
      </c>
      <c r="E45" s="46">
        <v>2588.1799999999998</v>
      </c>
      <c r="F45" s="39" t="s">
        <v>70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36"/>
    </row>
    <row r="46" spans="1:93" s="11" customFormat="1" ht="44.25" customHeight="1" x14ac:dyDescent="0.2">
      <c r="A46" s="39">
        <v>34</v>
      </c>
      <c r="B46" s="51"/>
      <c r="C46" s="37" t="s">
        <v>105</v>
      </c>
      <c r="D46" s="39" t="s">
        <v>106</v>
      </c>
      <c r="E46" s="46">
        <f>6059+189.52+17530.66+34471.52</f>
        <v>58250.7</v>
      </c>
      <c r="F46" s="39" t="s">
        <v>70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36"/>
    </row>
    <row r="47" spans="1:93" s="11" customFormat="1" ht="44.25" customHeight="1" x14ac:dyDescent="0.2">
      <c r="A47" s="39">
        <v>35</v>
      </c>
      <c r="B47" s="51"/>
      <c r="C47" s="37" t="s">
        <v>107</v>
      </c>
      <c r="D47" s="39" t="s">
        <v>117</v>
      </c>
      <c r="E47" s="46">
        <v>28512</v>
      </c>
      <c r="F47" s="39" t="s">
        <v>70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36"/>
    </row>
    <row r="48" spans="1:93" s="11" customFormat="1" ht="44.25" customHeight="1" x14ac:dyDescent="0.2">
      <c r="A48" s="39">
        <v>36</v>
      </c>
      <c r="B48" s="51"/>
      <c r="C48" s="37" t="s">
        <v>43</v>
      </c>
      <c r="D48" s="39" t="s">
        <v>45</v>
      </c>
      <c r="E48" s="46">
        <v>11190</v>
      </c>
      <c r="F48" s="39" t="s">
        <v>70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36"/>
    </row>
    <row r="49" spans="1:93" s="11" customFormat="1" ht="44.25" customHeight="1" x14ac:dyDescent="0.2">
      <c r="A49" s="39">
        <v>37</v>
      </c>
      <c r="B49" s="51"/>
      <c r="C49" s="37" t="s">
        <v>15</v>
      </c>
      <c r="D49" s="39" t="s">
        <v>118</v>
      </c>
      <c r="E49" s="46">
        <v>4920</v>
      </c>
      <c r="F49" s="39" t="s">
        <v>70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36"/>
    </row>
    <row r="50" spans="1:93" s="11" customFormat="1" ht="44.25" customHeight="1" x14ac:dyDescent="0.2">
      <c r="A50" s="39">
        <v>38</v>
      </c>
      <c r="B50" s="51"/>
      <c r="C50" s="37" t="s">
        <v>36</v>
      </c>
      <c r="D50" s="39" t="s">
        <v>119</v>
      </c>
      <c r="E50" s="46">
        <f>16863.04+96896.8+22147.84</f>
        <v>135907.68</v>
      </c>
      <c r="F50" s="39" t="s">
        <v>70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36"/>
    </row>
    <row r="51" spans="1:93" s="11" customFormat="1" ht="44.25" customHeight="1" x14ac:dyDescent="0.2">
      <c r="A51" s="39">
        <v>39</v>
      </c>
      <c r="B51" s="51"/>
      <c r="C51" s="37" t="s">
        <v>120</v>
      </c>
      <c r="D51" s="39" t="s">
        <v>129</v>
      </c>
      <c r="E51" s="46">
        <v>9880</v>
      </c>
      <c r="F51" s="39" t="s">
        <v>70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36"/>
    </row>
    <row r="52" spans="1:93" s="11" customFormat="1" ht="44.25" customHeight="1" x14ac:dyDescent="0.2">
      <c r="A52" s="39">
        <v>40</v>
      </c>
      <c r="B52" s="51"/>
      <c r="C52" s="37" t="s">
        <v>121</v>
      </c>
      <c r="D52" s="39" t="s">
        <v>39</v>
      </c>
      <c r="E52" s="46">
        <v>19998</v>
      </c>
      <c r="F52" s="39" t="s">
        <v>70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36"/>
    </row>
    <row r="53" spans="1:93" s="11" customFormat="1" ht="44.25" customHeight="1" x14ac:dyDescent="0.2">
      <c r="A53" s="39">
        <v>41</v>
      </c>
      <c r="B53" s="51"/>
      <c r="C53" s="37" t="s">
        <v>64</v>
      </c>
      <c r="D53" s="39" t="s">
        <v>10</v>
      </c>
      <c r="E53" s="46">
        <v>86625</v>
      </c>
      <c r="F53" s="39" t="s">
        <v>70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36"/>
    </row>
    <row r="54" spans="1:93" s="11" customFormat="1" ht="44.25" customHeight="1" x14ac:dyDescent="0.2">
      <c r="A54" s="39">
        <v>42</v>
      </c>
      <c r="B54" s="51"/>
      <c r="C54" s="37" t="s">
        <v>65</v>
      </c>
      <c r="D54" s="39" t="s">
        <v>10</v>
      </c>
      <c r="E54" s="46">
        <v>16300</v>
      </c>
      <c r="F54" s="39" t="s">
        <v>70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36"/>
    </row>
    <row r="55" spans="1:93" s="11" customFormat="1" ht="44.25" customHeight="1" x14ac:dyDescent="0.2">
      <c r="A55" s="39">
        <v>43</v>
      </c>
      <c r="B55" s="51"/>
      <c r="C55" s="37" t="s">
        <v>122</v>
      </c>
      <c r="D55" s="39" t="s">
        <v>7</v>
      </c>
      <c r="E55" s="46">
        <v>5720</v>
      </c>
      <c r="F55" s="39" t="s">
        <v>70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36"/>
    </row>
    <row r="56" spans="1:93" s="11" customFormat="1" ht="44.25" customHeight="1" x14ac:dyDescent="0.2">
      <c r="A56" s="39">
        <v>44</v>
      </c>
      <c r="B56" s="51"/>
      <c r="C56" s="37" t="s">
        <v>123</v>
      </c>
      <c r="D56" s="39" t="s">
        <v>116</v>
      </c>
      <c r="E56" s="46">
        <v>3330.43</v>
      </c>
      <c r="F56" s="39" t="s">
        <v>70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36"/>
    </row>
    <row r="57" spans="1:93" s="11" customFormat="1" ht="44.25" customHeight="1" x14ac:dyDescent="0.2">
      <c r="A57" s="39">
        <v>45</v>
      </c>
      <c r="B57" s="51"/>
      <c r="C57" s="37" t="s">
        <v>132</v>
      </c>
      <c r="D57" s="39" t="s">
        <v>45</v>
      </c>
      <c r="E57" s="46">
        <v>1600</v>
      </c>
      <c r="F57" s="39" t="s">
        <v>70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36"/>
    </row>
    <row r="58" spans="1:93" ht="44.25" customHeight="1" x14ac:dyDescent="0.2">
      <c r="A58" s="39">
        <v>46</v>
      </c>
      <c r="B58" s="51"/>
      <c r="C58" s="37" t="s">
        <v>124</v>
      </c>
      <c r="D58" s="39" t="s">
        <v>130</v>
      </c>
      <c r="E58" s="46">
        <v>7625</v>
      </c>
      <c r="F58" s="39" t="s">
        <v>70</v>
      </c>
      <c r="G58" s="12"/>
      <c r="H58" s="12"/>
    </row>
    <row r="59" spans="1:93" ht="44.25" customHeight="1" x14ac:dyDescent="0.2">
      <c r="A59" s="39">
        <v>47</v>
      </c>
      <c r="B59" s="51"/>
      <c r="C59" s="37" t="s">
        <v>36</v>
      </c>
      <c r="D59" s="39" t="s">
        <v>38</v>
      </c>
      <c r="E59" s="46">
        <v>16518.669999999998</v>
      </c>
      <c r="F59" s="39" t="s">
        <v>70</v>
      </c>
      <c r="G59" s="12"/>
      <c r="H59" s="12"/>
    </row>
    <row r="60" spans="1:93" ht="51.75" customHeight="1" x14ac:dyDescent="0.2">
      <c r="A60" s="39">
        <v>48</v>
      </c>
      <c r="B60" s="51"/>
      <c r="C60" s="37" t="s">
        <v>125</v>
      </c>
      <c r="D60" s="39" t="s">
        <v>131</v>
      </c>
      <c r="E60" s="46">
        <v>11995.29</v>
      </c>
      <c r="F60" s="39" t="s">
        <v>70</v>
      </c>
      <c r="G60" s="12"/>
      <c r="H60" s="12"/>
    </row>
    <row r="61" spans="1:93" ht="44.25" customHeight="1" x14ac:dyDescent="0.2">
      <c r="A61" s="39">
        <v>49</v>
      </c>
      <c r="B61" s="51"/>
      <c r="C61" s="37" t="s">
        <v>126</v>
      </c>
      <c r="D61" s="39" t="s">
        <v>10</v>
      </c>
      <c r="E61" s="46">
        <v>37234</v>
      </c>
      <c r="F61" s="39" t="s">
        <v>70</v>
      </c>
      <c r="G61" s="12"/>
      <c r="H61" s="12"/>
    </row>
    <row r="62" spans="1:93" ht="56.25" customHeight="1" x14ac:dyDescent="0.2">
      <c r="A62" s="39">
        <v>50</v>
      </c>
      <c r="B62" s="51"/>
      <c r="C62" s="37" t="s">
        <v>127</v>
      </c>
      <c r="D62" s="39" t="s">
        <v>10</v>
      </c>
      <c r="E62" s="46">
        <v>5605</v>
      </c>
      <c r="F62" s="39" t="s">
        <v>70</v>
      </c>
      <c r="G62" s="12"/>
      <c r="H62" s="12"/>
    </row>
    <row r="63" spans="1:93" ht="57" customHeight="1" x14ac:dyDescent="0.2">
      <c r="A63" s="39">
        <v>51</v>
      </c>
      <c r="B63" s="51"/>
      <c r="C63" s="37" t="s">
        <v>128</v>
      </c>
      <c r="D63" s="39" t="s">
        <v>10</v>
      </c>
      <c r="E63" s="46">
        <v>40550</v>
      </c>
      <c r="F63" s="39" t="s">
        <v>70</v>
      </c>
      <c r="G63" s="12"/>
      <c r="H63" s="12"/>
    </row>
    <row r="64" spans="1:93" ht="52.5" customHeight="1" x14ac:dyDescent="0.2">
      <c r="A64" s="39">
        <v>52</v>
      </c>
      <c r="B64" s="51"/>
      <c r="C64" s="37" t="s">
        <v>133</v>
      </c>
      <c r="D64" s="39" t="s">
        <v>10</v>
      </c>
      <c r="E64" s="46">
        <v>100000</v>
      </c>
      <c r="F64" s="39" t="s">
        <v>70</v>
      </c>
      <c r="G64" s="12"/>
      <c r="H64" s="12"/>
    </row>
    <row r="65" spans="1:8" ht="44.25" customHeight="1" x14ac:dyDescent="0.2">
      <c r="A65" s="39">
        <v>53</v>
      </c>
      <c r="B65" s="51"/>
      <c r="C65" s="37" t="s">
        <v>134</v>
      </c>
      <c r="D65" s="39" t="s">
        <v>10</v>
      </c>
      <c r="E65" s="46">
        <v>9000</v>
      </c>
      <c r="F65" s="39" t="s">
        <v>70</v>
      </c>
      <c r="G65" s="12"/>
      <c r="H65" s="12"/>
    </row>
    <row r="66" spans="1:8" ht="48" customHeight="1" x14ac:dyDescent="0.2">
      <c r="A66" s="39">
        <v>54</v>
      </c>
      <c r="B66" s="51"/>
      <c r="C66" s="37" t="s">
        <v>53</v>
      </c>
      <c r="D66" s="39" t="s">
        <v>138</v>
      </c>
      <c r="E66" s="46">
        <v>174511</v>
      </c>
      <c r="F66" s="39" t="s">
        <v>70</v>
      </c>
      <c r="G66" s="12"/>
      <c r="H66" s="12"/>
    </row>
    <row r="67" spans="1:8" ht="44.25" customHeight="1" x14ac:dyDescent="0.2">
      <c r="A67" s="39">
        <v>55</v>
      </c>
      <c r="B67" s="51"/>
      <c r="C67" s="37" t="s">
        <v>17</v>
      </c>
      <c r="D67" s="39" t="s">
        <v>10</v>
      </c>
      <c r="E67" s="46">
        <v>5585</v>
      </c>
      <c r="F67" s="39" t="s">
        <v>70</v>
      </c>
      <c r="G67" s="12"/>
      <c r="H67" s="12"/>
    </row>
    <row r="68" spans="1:8" ht="44.25" customHeight="1" x14ac:dyDescent="0.2">
      <c r="A68" s="39">
        <v>56</v>
      </c>
      <c r="B68" s="51"/>
      <c r="C68" s="37" t="s">
        <v>135</v>
      </c>
      <c r="D68" s="39" t="s">
        <v>66</v>
      </c>
      <c r="E68" s="46">
        <v>302960</v>
      </c>
      <c r="F68" s="39" t="s">
        <v>70</v>
      </c>
      <c r="G68" s="12"/>
      <c r="H68" s="12"/>
    </row>
    <row r="69" spans="1:8" ht="44.25" customHeight="1" x14ac:dyDescent="0.2">
      <c r="A69" s="39">
        <v>57</v>
      </c>
      <c r="B69" s="51"/>
      <c r="C69" s="37" t="s">
        <v>136</v>
      </c>
      <c r="D69" s="39" t="s">
        <v>10</v>
      </c>
      <c r="E69" s="46">
        <v>84300</v>
      </c>
      <c r="F69" s="39" t="s">
        <v>70</v>
      </c>
      <c r="G69" s="12"/>
      <c r="H69" s="12"/>
    </row>
    <row r="70" spans="1:8" ht="44.25" customHeight="1" x14ac:dyDescent="0.2">
      <c r="A70" s="39">
        <v>58</v>
      </c>
      <c r="B70" s="51"/>
      <c r="C70" s="37" t="s">
        <v>137</v>
      </c>
      <c r="D70" s="39" t="s">
        <v>11</v>
      </c>
      <c r="E70" s="46">
        <v>158894.85999999999</v>
      </c>
      <c r="F70" s="39" t="s">
        <v>70</v>
      </c>
      <c r="G70" s="12"/>
      <c r="H70" s="12"/>
    </row>
    <row r="71" spans="1:8" ht="44.25" customHeight="1" x14ac:dyDescent="0.2">
      <c r="A71" s="39">
        <v>59</v>
      </c>
      <c r="B71" s="51"/>
      <c r="C71" s="37" t="s">
        <v>139</v>
      </c>
      <c r="D71" s="39" t="s">
        <v>130</v>
      </c>
      <c r="E71" s="46">
        <v>2295.1</v>
      </c>
      <c r="F71" s="39" t="s">
        <v>70</v>
      </c>
      <c r="G71" s="12"/>
      <c r="H71" s="12"/>
    </row>
    <row r="72" spans="1:8" ht="44.25" customHeight="1" x14ac:dyDescent="0.2">
      <c r="A72" s="39">
        <v>60</v>
      </c>
      <c r="B72" s="51"/>
      <c r="C72" s="37" t="s">
        <v>140</v>
      </c>
      <c r="D72" s="39" t="s">
        <v>141</v>
      </c>
      <c r="E72" s="46">
        <v>898</v>
      </c>
      <c r="F72" s="39" t="s">
        <v>70</v>
      </c>
      <c r="G72" s="12"/>
      <c r="H72" s="12"/>
    </row>
    <row r="73" spans="1:8" ht="44.25" customHeight="1" x14ac:dyDescent="0.2">
      <c r="A73" s="39">
        <v>61</v>
      </c>
      <c r="B73" s="51"/>
      <c r="C73" s="37" t="s">
        <v>142</v>
      </c>
      <c r="D73" s="39" t="s">
        <v>8</v>
      </c>
      <c r="E73" s="46">
        <v>1416</v>
      </c>
      <c r="F73" s="39" t="s">
        <v>70</v>
      </c>
      <c r="G73" s="12"/>
      <c r="H73" s="12"/>
    </row>
    <row r="74" spans="1:8" ht="44.25" customHeight="1" x14ac:dyDescent="0.2">
      <c r="A74" s="39">
        <v>62</v>
      </c>
      <c r="B74" s="51"/>
      <c r="C74" s="37" t="s">
        <v>143</v>
      </c>
      <c r="D74" s="39" t="s">
        <v>7</v>
      </c>
      <c r="E74" s="46">
        <v>30700</v>
      </c>
      <c r="F74" s="39" t="s">
        <v>70</v>
      </c>
      <c r="G74" s="12"/>
      <c r="H74" s="12"/>
    </row>
    <row r="75" spans="1:8" ht="44.25" customHeight="1" x14ac:dyDescent="0.2">
      <c r="A75" s="39">
        <v>63</v>
      </c>
      <c r="B75" s="51"/>
      <c r="C75" s="37" t="s">
        <v>144</v>
      </c>
      <c r="D75" s="39" t="s">
        <v>10</v>
      </c>
      <c r="E75" s="46">
        <v>88010.880000000005</v>
      </c>
      <c r="F75" s="39" t="s">
        <v>70</v>
      </c>
      <c r="G75" s="12"/>
      <c r="H75" s="12"/>
    </row>
    <row r="76" spans="1:8" ht="54" customHeight="1" x14ac:dyDescent="0.2">
      <c r="A76" s="39">
        <v>64</v>
      </c>
      <c r="B76" s="51"/>
      <c r="C76" s="37" t="s">
        <v>145</v>
      </c>
      <c r="D76" s="39" t="s">
        <v>10</v>
      </c>
      <c r="E76" s="46">
        <v>19000</v>
      </c>
      <c r="F76" s="39" t="s">
        <v>70</v>
      </c>
      <c r="G76" s="12"/>
      <c r="H76" s="12"/>
    </row>
    <row r="77" spans="1:8" ht="54.75" customHeight="1" x14ac:dyDescent="0.2">
      <c r="A77" s="39">
        <v>65</v>
      </c>
      <c r="B77" s="51"/>
      <c r="C77" s="37" t="s">
        <v>146</v>
      </c>
      <c r="D77" s="39" t="s">
        <v>11</v>
      </c>
      <c r="E77" s="46">
        <v>12000</v>
      </c>
      <c r="F77" s="39" t="s">
        <v>70</v>
      </c>
      <c r="G77" s="12"/>
      <c r="H77" s="12"/>
    </row>
    <row r="78" spans="1:8" ht="54" customHeight="1" x14ac:dyDescent="0.2">
      <c r="A78" s="39">
        <v>66</v>
      </c>
      <c r="B78" s="51"/>
      <c r="C78" s="37" t="s">
        <v>147</v>
      </c>
      <c r="D78" s="39" t="s">
        <v>10</v>
      </c>
      <c r="E78" s="46">
        <v>45910</v>
      </c>
      <c r="F78" s="39" t="s">
        <v>70</v>
      </c>
      <c r="G78" s="12"/>
      <c r="H78" s="12"/>
    </row>
    <row r="79" spans="1:8" ht="66" customHeight="1" x14ac:dyDescent="0.2">
      <c r="A79" s="39">
        <v>67</v>
      </c>
      <c r="B79" s="51"/>
      <c r="C79" s="37" t="s">
        <v>56</v>
      </c>
      <c r="D79" s="39" t="s">
        <v>10</v>
      </c>
      <c r="E79" s="46">
        <v>95000</v>
      </c>
      <c r="F79" s="39" t="s">
        <v>70</v>
      </c>
      <c r="G79" s="12"/>
      <c r="H79" s="12"/>
    </row>
    <row r="80" spans="1:8" ht="50.25" customHeight="1" x14ac:dyDescent="0.2">
      <c r="A80" s="39">
        <v>68</v>
      </c>
      <c r="B80" s="51"/>
      <c r="C80" s="37" t="s">
        <v>61</v>
      </c>
      <c r="D80" s="39" t="s">
        <v>10</v>
      </c>
      <c r="E80" s="46">
        <v>2000</v>
      </c>
      <c r="F80" s="39" t="s">
        <v>70</v>
      </c>
      <c r="G80" s="12"/>
      <c r="H80" s="12"/>
    </row>
    <row r="81" spans="1:8" ht="44.25" customHeight="1" x14ac:dyDescent="0.2">
      <c r="A81" s="39">
        <v>69</v>
      </c>
      <c r="B81" s="51"/>
      <c r="C81" s="37" t="s">
        <v>57</v>
      </c>
      <c r="D81" s="39" t="s">
        <v>10</v>
      </c>
      <c r="E81" s="46">
        <v>12342</v>
      </c>
      <c r="F81" s="39" t="s">
        <v>70</v>
      </c>
      <c r="G81" s="12"/>
      <c r="H81" s="12"/>
    </row>
    <row r="82" spans="1:8" ht="44.25" customHeight="1" x14ac:dyDescent="0.2">
      <c r="A82" s="39">
        <v>70</v>
      </c>
      <c r="B82" s="51"/>
      <c r="C82" s="37" t="s">
        <v>60</v>
      </c>
      <c r="D82" s="39" t="s">
        <v>10</v>
      </c>
      <c r="E82" s="46">
        <v>41759</v>
      </c>
      <c r="F82" s="39" t="s">
        <v>70</v>
      </c>
      <c r="G82" s="12"/>
      <c r="H82" s="12"/>
    </row>
    <row r="83" spans="1:8" ht="44.25" customHeight="1" x14ac:dyDescent="0.2">
      <c r="A83" s="39">
        <v>71</v>
      </c>
      <c r="B83" s="51"/>
      <c r="C83" s="37" t="s">
        <v>148</v>
      </c>
      <c r="D83" s="39" t="s">
        <v>11</v>
      </c>
      <c r="E83" s="46">
        <v>10851</v>
      </c>
      <c r="F83" s="39" t="s">
        <v>70</v>
      </c>
      <c r="G83" s="12"/>
      <c r="H83" s="12"/>
    </row>
    <row r="84" spans="1:8" ht="44.25" customHeight="1" x14ac:dyDescent="0.2">
      <c r="A84" s="39">
        <v>72</v>
      </c>
      <c r="B84" s="51"/>
      <c r="C84" s="37" t="s">
        <v>149</v>
      </c>
      <c r="D84" s="39" t="s">
        <v>11</v>
      </c>
      <c r="E84" s="46">
        <v>76200.5</v>
      </c>
      <c r="F84" s="39" t="s">
        <v>70</v>
      </c>
      <c r="G84" s="12"/>
      <c r="H84" s="12"/>
    </row>
    <row r="85" spans="1:8" ht="44.25" customHeight="1" x14ac:dyDescent="0.2">
      <c r="A85" s="39">
        <v>73</v>
      </c>
      <c r="B85" s="51"/>
      <c r="C85" s="37" t="s">
        <v>150</v>
      </c>
      <c r="D85" s="39" t="s">
        <v>10</v>
      </c>
      <c r="E85" s="46">
        <v>6950</v>
      </c>
      <c r="F85" s="39" t="s">
        <v>70</v>
      </c>
    </row>
    <row r="86" spans="1:8" ht="44.25" customHeight="1" x14ac:dyDescent="0.2">
      <c r="A86" s="39">
        <v>74</v>
      </c>
      <c r="B86" s="51"/>
      <c r="C86" s="37" t="s">
        <v>58</v>
      </c>
      <c r="D86" s="39" t="s">
        <v>22</v>
      </c>
      <c r="E86" s="46">
        <v>58584.05</v>
      </c>
      <c r="F86" s="39" t="s">
        <v>70</v>
      </c>
    </row>
    <row r="87" spans="1:8" ht="44.25" customHeight="1" x14ac:dyDescent="0.2">
      <c r="A87" s="39">
        <v>75</v>
      </c>
      <c r="B87" s="51"/>
      <c r="C87" s="37" t="s">
        <v>151</v>
      </c>
      <c r="D87" s="39" t="s">
        <v>7</v>
      </c>
      <c r="E87" s="46">
        <v>14190</v>
      </c>
      <c r="F87" s="39" t="s">
        <v>70</v>
      </c>
    </row>
    <row r="88" spans="1:8" ht="44.25" customHeight="1" x14ac:dyDescent="0.2">
      <c r="A88" s="39">
        <v>76</v>
      </c>
      <c r="B88" s="51"/>
      <c r="C88" s="37" t="s">
        <v>152</v>
      </c>
      <c r="D88" s="39" t="s">
        <v>153</v>
      </c>
      <c r="E88" s="46">
        <v>99960</v>
      </c>
      <c r="F88" s="39" t="s">
        <v>70</v>
      </c>
    </row>
    <row r="89" spans="1:8" ht="44.25" customHeight="1" x14ac:dyDescent="0.2">
      <c r="A89" s="39">
        <v>77</v>
      </c>
      <c r="B89" s="51"/>
      <c r="C89" s="37" t="s">
        <v>154</v>
      </c>
      <c r="D89" s="39" t="s">
        <v>10</v>
      </c>
      <c r="E89" s="46">
        <v>95715.77</v>
      </c>
      <c r="F89" s="39" t="s">
        <v>70</v>
      </c>
    </row>
    <row r="90" spans="1:8" ht="44.25" customHeight="1" x14ac:dyDescent="0.2">
      <c r="A90" s="39">
        <v>78</v>
      </c>
      <c r="B90" s="51"/>
      <c r="C90" s="37" t="s">
        <v>155</v>
      </c>
      <c r="D90" s="39" t="s">
        <v>13</v>
      </c>
      <c r="E90" s="46">
        <v>53082.5</v>
      </c>
      <c r="F90" s="39" t="s">
        <v>70</v>
      </c>
    </row>
    <row r="91" spans="1:8" ht="53.25" customHeight="1" x14ac:dyDescent="0.2">
      <c r="A91" s="39">
        <v>79</v>
      </c>
      <c r="B91" s="51"/>
      <c r="C91" s="37" t="s">
        <v>156</v>
      </c>
      <c r="D91" s="39" t="s">
        <v>13</v>
      </c>
      <c r="E91" s="46">
        <v>11059.14</v>
      </c>
      <c r="F91" s="39" t="s">
        <v>70</v>
      </c>
    </row>
    <row r="92" spans="1:8" ht="63" customHeight="1" x14ac:dyDescent="0.2">
      <c r="A92" s="39">
        <v>80</v>
      </c>
      <c r="B92" s="51"/>
      <c r="C92" s="37" t="s">
        <v>157</v>
      </c>
      <c r="D92" s="39" t="s">
        <v>13</v>
      </c>
      <c r="E92" s="46">
        <v>82900</v>
      </c>
      <c r="F92" s="39" t="s">
        <v>70</v>
      </c>
    </row>
    <row r="93" spans="1:8" ht="57.75" customHeight="1" x14ac:dyDescent="0.2">
      <c r="A93" s="39">
        <v>81</v>
      </c>
      <c r="B93" s="51"/>
      <c r="C93" s="37" t="s">
        <v>158</v>
      </c>
      <c r="D93" s="39" t="s">
        <v>13</v>
      </c>
      <c r="E93" s="46">
        <v>93000</v>
      </c>
      <c r="F93" s="39" t="s">
        <v>70</v>
      </c>
    </row>
    <row r="94" spans="1:8" ht="54" customHeight="1" x14ac:dyDescent="0.2">
      <c r="A94" s="39">
        <v>82</v>
      </c>
      <c r="B94" s="51"/>
      <c r="C94" s="37" t="s">
        <v>164</v>
      </c>
      <c r="D94" s="39" t="s">
        <v>13</v>
      </c>
      <c r="E94" s="46">
        <v>99990</v>
      </c>
      <c r="F94" s="39" t="s">
        <v>70</v>
      </c>
    </row>
    <row r="95" spans="1:8" ht="44.25" customHeight="1" x14ac:dyDescent="0.2">
      <c r="A95" s="39">
        <v>83</v>
      </c>
      <c r="B95" s="51"/>
      <c r="C95" s="37" t="s">
        <v>159</v>
      </c>
      <c r="D95" s="37" t="s">
        <v>13</v>
      </c>
      <c r="E95" s="46">
        <v>254</v>
      </c>
      <c r="F95" s="39" t="s">
        <v>70</v>
      </c>
    </row>
    <row r="96" spans="1:8" ht="44.25" customHeight="1" x14ac:dyDescent="0.2">
      <c r="A96" s="39">
        <v>84</v>
      </c>
      <c r="B96" s="51"/>
      <c r="C96" s="37" t="s">
        <v>67</v>
      </c>
      <c r="D96" s="37" t="s">
        <v>13</v>
      </c>
      <c r="E96" s="46">
        <v>3004.2</v>
      </c>
      <c r="F96" s="39" t="s">
        <v>70</v>
      </c>
    </row>
    <row r="97" spans="1:6" ht="44.25" customHeight="1" x14ac:dyDescent="0.2">
      <c r="A97" s="39">
        <v>85</v>
      </c>
      <c r="B97" s="51"/>
      <c r="C97" s="37" t="s">
        <v>68</v>
      </c>
      <c r="D97" s="37" t="s">
        <v>13</v>
      </c>
      <c r="E97" s="46">
        <v>20063.32</v>
      </c>
      <c r="F97" s="39" t="s">
        <v>70</v>
      </c>
    </row>
    <row r="98" spans="1:6" ht="44.25" customHeight="1" x14ac:dyDescent="0.2">
      <c r="A98" s="39">
        <v>86</v>
      </c>
      <c r="B98" s="51"/>
      <c r="C98" s="37" t="s">
        <v>166</v>
      </c>
      <c r="D98" s="37" t="s">
        <v>13</v>
      </c>
      <c r="E98" s="46">
        <v>4000</v>
      </c>
      <c r="F98" s="39" t="s">
        <v>70</v>
      </c>
    </row>
    <row r="99" spans="1:6" ht="44.25" customHeight="1" x14ac:dyDescent="0.2">
      <c r="A99" s="39">
        <v>87</v>
      </c>
      <c r="B99" s="51"/>
      <c r="C99" s="37" t="s">
        <v>69</v>
      </c>
      <c r="D99" s="37" t="s">
        <v>13</v>
      </c>
      <c r="E99" s="46">
        <v>4000</v>
      </c>
      <c r="F99" s="39" t="s">
        <v>70</v>
      </c>
    </row>
    <row r="100" spans="1:6" ht="44.25" customHeight="1" x14ac:dyDescent="0.2">
      <c r="A100" s="39">
        <v>88</v>
      </c>
      <c r="B100" s="51"/>
      <c r="C100" s="37" t="s">
        <v>161</v>
      </c>
      <c r="D100" s="37" t="s">
        <v>13</v>
      </c>
      <c r="E100" s="46">
        <v>1542</v>
      </c>
      <c r="F100" s="39" t="s">
        <v>70</v>
      </c>
    </row>
    <row r="101" spans="1:6" ht="44.25" customHeight="1" x14ac:dyDescent="0.2">
      <c r="A101" s="39">
        <v>89</v>
      </c>
      <c r="B101" s="51"/>
      <c r="C101" s="37" t="s">
        <v>160</v>
      </c>
      <c r="D101" s="37" t="s">
        <v>13</v>
      </c>
      <c r="E101" s="46">
        <v>5000</v>
      </c>
      <c r="F101" s="39" t="s">
        <v>70</v>
      </c>
    </row>
    <row r="102" spans="1:6" ht="44.25" customHeight="1" x14ac:dyDescent="0.2">
      <c r="A102" s="39">
        <v>90</v>
      </c>
      <c r="B102" s="51"/>
      <c r="C102" s="37" t="s">
        <v>161</v>
      </c>
      <c r="D102" s="37" t="s">
        <v>13</v>
      </c>
      <c r="E102" s="46">
        <v>1500</v>
      </c>
      <c r="F102" s="39" t="s">
        <v>70</v>
      </c>
    </row>
    <row r="103" spans="1:6" ht="44.25" customHeight="1" x14ac:dyDescent="0.2">
      <c r="A103" s="39">
        <v>91</v>
      </c>
      <c r="B103" s="51"/>
      <c r="C103" s="37" t="s">
        <v>163</v>
      </c>
      <c r="D103" s="37" t="s">
        <v>13</v>
      </c>
      <c r="E103" s="46">
        <v>1000</v>
      </c>
      <c r="F103" s="39" t="s">
        <v>70</v>
      </c>
    </row>
    <row r="104" spans="1:6" ht="44.25" customHeight="1" x14ac:dyDescent="0.2">
      <c r="A104" s="39">
        <v>92</v>
      </c>
      <c r="B104" s="51"/>
      <c r="C104" s="37" t="s">
        <v>162</v>
      </c>
      <c r="D104" s="37" t="s">
        <v>13</v>
      </c>
      <c r="E104" s="46">
        <v>1514</v>
      </c>
      <c r="F104" s="39" t="s">
        <v>70</v>
      </c>
    </row>
    <row r="105" spans="1:6" ht="44.25" customHeight="1" x14ac:dyDescent="0.2">
      <c r="A105" s="39">
        <v>93</v>
      </c>
      <c r="B105" s="52"/>
      <c r="C105" s="37" t="s">
        <v>19</v>
      </c>
      <c r="D105" s="37" t="s">
        <v>13</v>
      </c>
      <c r="E105" s="46">
        <v>5605</v>
      </c>
      <c r="F105" s="39" t="s">
        <v>70</v>
      </c>
    </row>
    <row r="106" spans="1:6" x14ac:dyDescent="0.2">
      <c r="C106" s="14"/>
      <c r="D106" s="14"/>
      <c r="E106" s="14"/>
    </row>
    <row r="107" spans="1:6" x14ac:dyDescent="0.2">
      <c r="C107" s="14"/>
      <c r="D107" s="14"/>
      <c r="E107" s="14"/>
    </row>
    <row r="108" spans="1:6" x14ac:dyDescent="0.2">
      <c r="C108" s="14"/>
      <c r="D108" s="14"/>
      <c r="E108" s="14"/>
    </row>
    <row r="109" spans="1:6" x14ac:dyDescent="0.2">
      <c r="C109" s="14"/>
      <c r="D109" s="14"/>
      <c r="E109" s="14"/>
    </row>
    <row r="110" spans="1:6" x14ac:dyDescent="0.2">
      <c r="C110" s="14"/>
      <c r="D110" s="14"/>
      <c r="E110" s="14"/>
    </row>
    <row r="111" spans="1:6" ht="115.5" customHeight="1" x14ac:dyDescent="0.2">
      <c r="C111" s="14"/>
      <c r="D111" s="14"/>
      <c r="E111" s="14"/>
    </row>
    <row r="112" spans="1:6" x14ac:dyDescent="0.2">
      <c r="C112" s="14"/>
      <c r="D112" s="14"/>
      <c r="E112" s="14"/>
    </row>
    <row r="113" spans="3:5" x14ac:dyDescent="0.2">
      <c r="C113" s="14"/>
      <c r="D113" s="14"/>
      <c r="E113" s="14"/>
    </row>
    <row r="114" spans="3:5" ht="87.75" customHeight="1" x14ac:dyDescent="0.2">
      <c r="C114" s="14"/>
      <c r="D114" s="14"/>
      <c r="E114" s="14"/>
    </row>
    <row r="115" spans="3:5" ht="40.5" customHeight="1" x14ac:dyDescent="0.2">
      <c r="C115" s="14"/>
      <c r="D115" s="14"/>
      <c r="E115" s="14"/>
    </row>
    <row r="116" spans="3:5" x14ac:dyDescent="0.2">
      <c r="C116" s="14"/>
      <c r="D116" s="14"/>
      <c r="E116" s="14"/>
    </row>
    <row r="117" spans="3:5" x14ac:dyDescent="0.2">
      <c r="C117" s="14"/>
      <c r="D117" s="14"/>
      <c r="E117" s="14"/>
    </row>
    <row r="118" spans="3:5" ht="60" customHeight="1" x14ac:dyDescent="0.2">
      <c r="C118" s="14"/>
      <c r="D118" s="14"/>
      <c r="E118" s="14"/>
    </row>
    <row r="119" spans="3:5" ht="51.75" customHeight="1" x14ac:dyDescent="0.2">
      <c r="C119" s="14"/>
      <c r="D119" s="14"/>
      <c r="E119" s="14"/>
    </row>
    <row r="120" spans="3:5" x14ac:dyDescent="0.2">
      <c r="C120" s="14"/>
      <c r="D120" s="14"/>
      <c r="E120" s="14"/>
    </row>
    <row r="121" spans="3:5" ht="38.25" customHeight="1" x14ac:dyDescent="0.2">
      <c r="C121" s="14"/>
      <c r="D121" s="14"/>
      <c r="E121" s="14"/>
    </row>
    <row r="122" spans="3:5" x14ac:dyDescent="0.2">
      <c r="C122" s="14"/>
      <c r="D122" s="14"/>
      <c r="E122" s="14"/>
    </row>
    <row r="123" spans="3:5" ht="39" customHeight="1" x14ac:dyDescent="0.2">
      <c r="C123" s="14"/>
      <c r="D123" s="14"/>
      <c r="E123" s="14"/>
    </row>
    <row r="124" spans="3:5" ht="42.75" customHeight="1" x14ac:dyDescent="0.2">
      <c r="C124" s="14"/>
      <c r="D124" s="14"/>
      <c r="E124" s="14"/>
    </row>
    <row r="125" spans="3:5" ht="36" customHeight="1" x14ac:dyDescent="0.2">
      <c r="C125" s="14"/>
      <c r="D125" s="14"/>
      <c r="E125" s="14"/>
    </row>
    <row r="126" spans="3:5" ht="42" customHeight="1" x14ac:dyDescent="0.2">
      <c r="C126" s="14"/>
      <c r="D126" s="14"/>
      <c r="E126" s="14"/>
    </row>
    <row r="127" spans="3:5" ht="32.25" customHeight="1" x14ac:dyDescent="0.2">
      <c r="C127" s="14"/>
      <c r="D127" s="14"/>
      <c r="E127" s="14"/>
    </row>
    <row r="128" spans="3:5" x14ac:dyDescent="0.2">
      <c r="C128" s="14"/>
      <c r="D128" s="14"/>
      <c r="E128" s="14"/>
    </row>
    <row r="129" spans="3:5" x14ac:dyDescent="0.2">
      <c r="C129" s="14"/>
      <c r="D129" s="14"/>
      <c r="E129" s="14"/>
    </row>
    <row r="130" spans="3:5" ht="32.25" customHeight="1" x14ac:dyDescent="0.2">
      <c r="C130" s="14"/>
      <c r="D130" s="14"/>
      <c r="E130" s="14"/>
    </row>
    <row r="131" spans="3:5" ht="42.75" customHeight="1" x14ac:dyDescent="0.2">
      <c r="C131" s="14"/>
      <c r="D131" s="14"/>
      <c r="E131" s="14"/>
    </row>
    <row r="132" spans="3:5" x14ac:dyDescent="0.2">
      <c r="C132" s="14"/>
      <c r="D132" s="14"/>
      <c r="E132" s="14"/>
    </row>
    <row r="133" spans="3:5" x14ac:dyDescent="0.2">
      <c r="C133" s="14"/>
      <c r="D133" s="14"/>
      <c r="E133" s="14"/>
    </row>
    <row r="134" spans="3:5" x14ac:dyDescent="0.2">
      <c r="C134" s="14"/>
      <c r="D134" s="14"/>
      <c r="E134" s="14"/>
    </row>
    <row r="135" spans="3:5" ht="42.75" customHeight="1" x14ac:dyDescent="0.2">
      <c r="C135" s="14"/>
      <c r="D135" s="14"/>
      <c r="E135" s="14"/>
    </row>
    <row r="136" spans="3:5" ht="45" customHeight="1" x14ac:dyDescent="0.2">
      <c r="C136" s="14"/>
      <c r="D136" s="14"/>
      <c r="E136" s="14"/>
    </row>
    <row r="137" spans="3:5" x14ac:dyDescent="0.2">
      <c r="C137" s="14"/>
      <c r="D137" s="14"/>
      <c r="E137" s="14"/>
    </row>
    <row r="138" spans="3:5" ht="36.75" customHeight="1" x14ac:dyDescent="0.2">
      <c r="C138" s="14"/>
      <c r="D138" s="14"/>
      <c r="E138" s="14"/>
    </row>
    <row r="139" spans="3:5" ht="42.75" customHeight="1" x14ac:dyDescent="0.2">
      <c r="C139" s="14"/>
      <c r="D139" s="14"/>
      <c r="E139" s="14"/>
    </row>
    <row r="140" spans="3:5" ht="38.25" customHeight="1" x14ac:dyDescent="0.2">
      <c r="C140" s="14"/>
      <c r="D140" s="14"/>
      <c r="E140" s="14"/>
    </row>
    <row r="141" spans="3:5" x14ac:dyDescent="0.2">
      <c r="C141" s="14"/>
      <c r="D141" s="14"/>
      <c r="E141" s="14"/>
    </row>
    <row r="142" spans="3:5" x14ac:dyDescent="0.2">
      <c r="C142" s="14"/>
      <c r="D142" s="14"/>
      <c r="E142" s="14"/>
    </row>
    <row r="143" spans="3:5" ht="40.5" customHeight="1" x14ac:dyDescent="0.2">
      <c r="C143" s="14"/>
      <c r="D143" s="14"/>
      <c r="E143" s="14"/>
    </row>
    <row r="144" spans="3:5" ht="37.5" customHeight="1" x14ac:dyDescent="0.2">
      <c r="C144" s="14"/>
      <c r="D144" s="14"/>
      <c r="E144" s="14"/>
    </row>
    <row r="145" spans="3:5" ht="36.75" customHeight="1" x14ac:dyDescent="0.2">
      <c r="C145" s="14"/>
      <c r="D145" s="14"/>
      <c r="E145" s="14"/>
    </row>
    <row r="146" spans="3:5" ht="40.5" customHeight="1" x14ac:dyDescent="0.2">
      <c r="C146" s="14"/>
      <c r="D146" s="14"/>
      <c r="E146" s="14"/>
    </row>
    <row r="147" spans="3:5" ht="44.25" customHeight="1" x14ac:dyDescent="0.2">
      <c r="C147" s="14"/>
      <c r="D147" s="14"/>
      <c r="E147" s="14"/>
    </row>
    <row r="148" spans="3:5" ht="39.75" customHeight="1" x14ac:dyDescent="0.2">
      <c r="C148" s="14"/>
      <c r="D148" s="14"/>
      <c r="E148" s="14"/>
    </row>
    <row r="149" spans="3:5" ht="47.25" customHeight="1" x14ac:dyDescent="0.2">
      <c r="C149" s="14"/>
      <c r="D149" s="14"/>
      <c r="E149" s="14"/>
    </row>
    <row r="150" spans="3:5" ht="44.25" customHeight="1" x14ac:dyDescent="0.2">
      <c r="C150" s="14"/>
      <c r="D150" s="14"/>
      <c r="E150" s="14"/>
    </row>
    <row r="151" spans="3:5" ht="38.25" customHeight="1" x14ac:dyDescent="0.2">
      <c r="C151" s="14"/>
      <c r="D151" s="14"/>
      <c r="E151" s="14"/>
    </row>
    <row r="152" spans="3:5" ht="37.5" customHeight="1" x14ac:dyDescent="0.2">
      <c r="C152" s="14"/>
      <c r="D152" s="14"/>
      <c r="E152" s="14"/>
    </row>
    <row r="153" spans="3:5" x14ac:dyDescent="0.2">
      <c r="C153" s="14"/>
      <c r="D153" s="14"/>
      <c r="E153" s="14"/>
    </row>
    <row r="154" spans="3:5" x14ac:dyDescent="0.2">
      <c r="C154" s="14"/>
      <c r="D154" s="14"/>
      <c r="E154" s="14"/>
    </row>
    <row r="155" spans="3:5" ht="11.25" customHeight="1" x14ac:dyDescent="0.2">
      <c r="C155" s="14"/>
      <c r="D155" s="14"/>
      <c r="E155" s="14"/>
    </row>
    <row r="156" spans="3:5" x14ac:dyDescent="0.2">
      <c r="C156" s="14"/>
      <c r="D156" s="14"/>
      <c r="E156" s="14"/>
    </row>
    <row r="157" spans="3:5" x14ac:dyDescent="0.2">
      <c r="C157" s="14"/>
      <c r="D157" s="14"/>
      <c r="E157" s="14"/>
    </row>
    <row r="158" spans="3:5" ht="33.75" customHeight="1" x14ac:dyDescent="0.2">
      <c r="C158" s="14"/>
      <c r="D158" s="14"/>
      <c r="E158" s="14"/>
    </row>
    <row r="159" spans="3:5" x14ac:dyDescent="0.2">
      <c r="C159" s="14"/>
      <c r="D159" s="14"/>
      <c r="E159" s="14"/>
    </row>
    <row r="160" spans="3:5" x14ac:dyDescent="0.2">
      <c r="C160" s="14"/>
      <c r="D160" s="14"/>
      <c r="E160" s="14"/>
    </row>
    <row r="161" spans="1:5" x14ac:dyDescent="0.2">
      <c r="C161" s="14"/>
      <c r="D161" s="14"/>
      <c r="E161" s="14"/>
    </row>
    <row r="162" spans="1:5" x14ac:dyDescent="0.2">
      <c r="C162" s="14"/>
      <c r="D162" s="14"/>
      <c r="E162" s="14"/>
    </row>
    <row r="163" spans="1:5" x14ac:dyDescent="0.2">
      <c r="C163" s="14"/>
      <c r="D163" s="14"/>
      <c r="E163" s="14"/>
    </row>
    <row r="164" spans="1:5" x14ac:dyDescent="0.2">
      <c r="C164" s="14"/>
      <c r="D164" s="14"/>
      <c r="E164" s="14"/>
    </row>
    <row r="165" spans="1:5" ht="24" customHeight="1" x14ac:dyDescent="0.2">
      <c r="C165" s="14"/>
      <c r="D165" s="14"/>
      <c r="E165" s="14"/>
    </row>
    <row r="166" spans="1:5" ht="21" customHeight="1" x14ac:dyDescent="0.2">
      <c r="C166" s="14"/>
      <c r="D166" s="14"/>
      <c r="E166" s="14"/>
    </row>
    <row r="167" spans="1:5" ht="24" customHeight="1" x14ac:dyDescent="0.2">
      <c r="C167" s="14"/>
      <c r="D167" s="14"/>
      <c r="E167" s="14"/>
    </row>
    <row r="168" spans="1:5" x14ac:dyDescent="0.2">
      <c r="C168" s="14"/>
      <c r="D168" s="14"/>
      <c r="E168" s="14"/>
    </row>
    <row r="169" spans="1:5" x14ac:dyDescent="0.2">
      <c r="C169" s="14"/>
      <c r="D169" s="14"/>
      <c r="E169" s="14"/>
    </row>
    <row r="170" spans="1:5" x14ac:dyDescent="0.2">
      <c r="C170" s="14"/>
      <c r="D170" s="14"/>
      <c r="E170" s="14"/>
    </row>
    <row r="171" spans="1:5" x14ac:dyDescent="0.2">
      <c r="C171" s="14"/>
      <c r="D171" s="14"/>
      <c r="E171" s="14"/>
    </row>
    <row r="172" spans="1:5" x14ac:dyDescent="0.2">
      <c r="C172" s="14"/>
      <c r="D172" s="14"/>
      <c r="E172" s="14"/>
    </row>
    <row r="173" spans="1:5" x14ac:dyDescent="0.2">
      <c r="C173" s="14"/>
      <c r="D173" s="14"/>
      <c r="E173" s="14"/>
    </row>
    <row r="174" spans="1:5" x14ac:dyDescent="0.2">
      <c r="A174" s="13"/>
      <c r="B174" s="4"/>
      <c r="C174" s="32"/>
      <c r="D174" s="14"/>
      <c r="E174" s="14"/>
    </row>
    <row r="175" spans="1:5" x14ac:dyDescent="0.2">
      <c r="A175" s="13"/>
      <c r="B175" s="4"/>
      <c r="C175" s="32"/>
      <c r="D175" s="14"/>
      <c r="E175" s="14"/>
    </row>
    <row r="176" spans="1:5" x14ac:dyDescent="0.2">
      <c r="A176" s="13"/>
      <c r="B176" s="4"/>
      <c r="C176" s="32"/>
      <c r="D176" s="14"/>
      <c r="E176" s="14"/>
    </row>
    <row r="177" spans="1:5" ht="24" customHeight="1" x14ac:dyDescent="0.2">
      <c r="A177" s="13"/>
      <c r="B177" s="4"/>
      <c r="C177" s="32"/>
      <c r="D177" s="14"/>
      <c r="E177" s="14"/>
    </row>
    <row r="178" spans="1:5" x14ac:dyDescent="0.2">
      <c r="A178" s="13"/>
      <c r="B178" s="4"/>
      <c r="C178" s="32"/>
      <c r="D178" s="14"/>
      <c r="E178" s="14"/>
    </row>
    <row r="179" spans="1:5" x14ac:dyDescent="0.2">
      <c r="A179" s="13"/>
      <c r="B179" s="4"/>
      <c r="C179" s="32"/>
      <c r="D179" s="14"/>
      <c r="E179" s="14"/>
    </row>
    <row r="180" spans="1:5" s="17" customFormat="1" x14ac:dyDescent="0.2">
      <c r="A180" s="13"/>
      <c r="B180" s="4"/>
      <c r="C180" s="32"/>
      <c r="D180" s="14"/>
    </row>
    <row r="181" spans="1:5" s="17" customFormat="1" x14ac:dyDescent="0.2">
      <c r="A181" s="13"/>
      <c r="B181" s="4"/>
      <c r="C181" s="32"/>
      <c r="D181" s="14"/>
    </row>
    <row r="182" spans="1:5" s="17" customFormat="1" x14ac:dyDescent="0.2">
      <c r="A182" s="13"/>
      <c r="B182" s="4"/>
      <c r="C182" s="32"/>
      <c r="D182" s="14"/>
    </row>
    <row r="183" spans="1:5" s="17" customFormat="1" x14ac:dyDescent="0.2">
      <c r="A183" s="13"/>
      <c r="B183" s="4"/>
      <c r="C183" s="32"/>
      <c r="D183" s="14"/>
    </row>
    <row r="184" spans="1:5" s="17" customFormat="1" x14ac:dyDescent="0.2">
      <c r="A184" s="13"/>
      <c r="B184" s="4"/>
      <c r="C184" s="32"/>
      <c r="D184" s="14"/>
    </row>
    <row r="185" spans="1:5" s="17" customFormat="1" x14ac:dyDescent="0.2">
      <c r="A185" s="13"/>
      <c r="B185" s="4"/>
      <c r="C185" s="32"/>
      <c r="D185" s="14"/>
    </row>
    <row r="186" spans="1:5" s="17" customFormat="1" x14ac:dyDescent="0.2">
      <c r="A186" s="13"/>
      <c r="B186" s="4"/>
      <c r="C186" s="32"/>
      <c r="D186" s="14"/>
    </row>
    <row r="187" spans="1:5" s="17" customFormat="1" x14ac:dyDescent="0.2">
      <c r="A187" s="13"/>
      <c r="B187" s="4"/>
      <c r="C187" s="32"/>
      <c r="D187" s="14"/>
    </row>
    <row r="188" spans="1:5" s="17" customFormat="1" x14ac:dyDescent="0.2">
      <c r="A188" s="13"/>
      <c r="B188" s="4"/>
      <c r="C188" s="32"/>
      <c r="D188" s="14"/>
    </row>
    <row r="189" spans="1:5" s="17" customFormat="1" ht="25.5" customHeight="1" x14ac:dyDescent="0.2">
      <c r="A189" s="13"/>
      <c r="B189" s="4"/>
      <c r="C189" s="32"/>
      <c r="D189" s="14"/>
    </row>
    <row r="190" spans="1:5" s="17" customFormat="1" ht="24" customHeight="1" x14ac:dyDescent="0.2">
      <c r="A190" s="13"/>
      <c r="B190" s="4"/>
      <c r="C190" s="32"/>
      <c r="D190" s="14"/>
    </row>
    <row r="191" spans="1:5" s="17" customFormat="1" ht="24" customHeight="1" x14ac:dyDescent="0.2">
      <c r="A191" s="13"/>
      <c r="B191" s="4"/>
      <c r="C191" s="32"/>
      <c r="D191" s="14"/>
    </row>
    <row r="192" spans="1:5" s="17" customFormat="1" ht="22.5" customHeight="1" x14ac:dyDescent="0.2">
      <c r="A192" s="13"/>
      <c r="B192" s="4"/>
      <c r="C192" s="32"/>
      <c r="D192" s="14"/>
    </row>
    <row r="193" spans="1:4" s="17" customFormat="1" ht="23.25" customHeight="1" x14ac:dyDescent="0.2">
      <c r="A193" s="13"/>
      <c r="B193" s="4"/>
      <c r="C193" s="32"/>
      <c r="D193" s="14"/>
    </row>
    <row r="194" spans="1:4" s="17" customFormat="1" ht="33" customHeight="1" x14ac:dyDescent="0.2">
      <c r="A194" s="13"/>
      <c r="B194" s="4"/>
      <c r="C194" s="32"/>
      <c r="D194" s="14"/>
    </row>
    <row r="195" spans="1:4" s="17" customFormat="1" x14ac:dyDescent="0.2">
      <c r="A195" s="13"/>
      <c r="B195" s="4"/>
      <c r="C195" s="32"/>
      <c r="D195" s="14"/>
    </row>
    <row r="196" spans="1:4" s="17" customFormat="1" ht="33" customHeight="1" x14ac:dyDescent="0.2">
      <c r="A196" s="13"/>
      <c r="B196" s="4"/>
      <c r="C196" s="32"/>
      <c r="D196" s="14"/>
    </row>
    <row r="197" spans="1:4" s="17" customFormat="1" x14ac:dyDescent="0.2">
      <c r="A197" s="13"/>
      <c r="B197" s="4"/>
      <c r="C197" s="32"/>
      <c r="D197" s="14"/>
    </row>
    <row r="198" spans="1:4" s="17" customFormat="1" x14ac:dyDescent="0.2">
      <c r="A198" s="13"/>
      <c r="B198" s="4"/>
      <c r="C198" s="32"/>
      <c r="D198" s="14"/>
    </row>
    <row r="199" spans="1:4" s="17" customFormat="1" x14ac:dyDescent="0.2">
      <c r="A199" s="13"/>
      <c r="B199" s="4"/>
      <c r="C199" s="32"/>
      <c r="D199" s="14"/>
    </row>
    <row r="200" spans="1:4" s="17" customFormat="1" x14ac:dyDescent="0.2">
      <c r="A200" s="13"/>
      <c r="B200" s="4"/>
      <c r="C200" s="32"/>
      <c r="D200" s="14"/>
    </row>
    <row r="201" spans="1:4" s="17" customFormat="1" x14ac:dyDescent="0.2">
      <c r="A201" s="13"/>
      <c r="B201" s="4"/>
      <c r="C201" s="32"/>
      <c r="D201" s="14"/>
    </row>
    <row r="202" spans="1:4" s="17" customFormat="1" x14ac:dyDescent="0.2">
      <c r="A202" s="13"/>
      <c r="B202" s="4"/>
      <c r="C202" s="32"/>
      <c r="D202" s="14"/>
    </row>
    <row r="203" spans="1:4" s="17" customFormat="1" x14ac:dyDescent="0.2">
      <c r="A203" s="13"/>
      <c r="B203" s="4"/>
      <c r="C203" s="32"/>
      <c r="D203" s="14"/>
    </row>
    <row r="204" spans="1:4" s="17" customFormat="1" x14ac:dyDescent="0.2">
      <c r="A204" s="13"/>
      <c r="B204" s="4"/>
      <c r="C204" s="32"/>
      <c r="D204" s="14"/>
    </row>
    <row r="205" spans="1:4" s="17" customFormat="1" ht="30.75" customHeight="1" x14ac:dyDescent="0.2">
      <c r="A205" s="13"/>
      <c r="B205" s="4"/>
      <c r="C205" s="32"/>
      <c r="D205" s="14"/>
    </row>
    <row r="206" spans="1:4" s="17" customFormat="1" x14ac:dyDescent="0.2">
      <c r="A206" s="13"/>
      <c r="B206" s="4"/>
      <c r="C206" s="32"/>
      <c r="D206" s="14"/>
    </row>
    <row r="207" spans="1:4" s="17" customFormat="1" x14ac:dyDescent="0.2">
      <c r="A207" s="13"/>
      <c r="B207" s="4"/>
      <c r="C207" s="32"/>
      <c r="D207" s="14"/>
    </row>
    <row r="208" spans="1:4" s="17" customFormat="1" x14ac:dyDescent="0.2">
      <c r="A208" s="13"/>
      <c r="B208" s="4"/>
      <c r="C208" s="32"/>
      <c r="D208" s="14"/>
    </row>
    <row r="209" spans="1:4" s="17" customFormat="1" ht="33" customHeight="1" x14ac:dyDescent="0.2">
      <c r="A209" s="13"/>
      <c r="B209" s="4"/>
      <c r="C209" s="32"/>
      <c r="D209" s="14"/>
    </row>
    <row r="210" spans="1:4" s="17" customFormat="1" ht="15.75" customHeight="1" x14ac:dyDescent="0.2">
      <c r="A210" s="13"/>
      <c r="B210" s="4"/>
      <c r="C210" s="32"/>
      <c r="D210" s="14"/>
    </row>
    <row r="211" spans="1:4" s="17" customFormat="1" ht="26.25" customHeight="1" x14ac:dyDescent="0.2">
      <c r="A211" s="13"/>
      <c r="B211" s="4"/>
      <c r="C211" s="32"/>
      <c r="D211" s="14"/>
    </row>
    <row r="212" spans="1:4" s="17" customFormat="1" x14ac:dyDescent="0.2">
      <c r="A212" s="13"/>
      <c r="B212" s="4"/>
      <c r="C212" s="32"/>
      <c r="D212" s="14"/>
    </row>
    <row r="213" spans="1:4" s="17" customFormat="1" ht="22.5" customHeight="1" x14ac:dyDescent="0.2">
      <c r="A213" s="13"/>
      <c r="B213" s="4"/>
      <c r="C213" s="32"/>
      <c r="D213" s="14"/>
    </row>
    <row r="214" spans="1:4" s="17" customFormat="1" ht="27.75" customHeight="1" x14ac:dyDescent="0.2">
      <c r="A214" s="13"/>
      <c r="B214" s="4"/>
      <c r="C214" s="32"/>
      <c r="D214" s="14"/>
    </row>
    <row r="215" spans="1:4" s="17" customFormat="1" x14ac:dyDescent="0.2">
      <c r="A215" s="13"/>
      <c r="B215" s="4"/>
      <c r="C215" s="32"/>
      <c r="D215" s="14"/>
    </row>
    <row r="216" spans="1:4" s="17" customFormat="1" x14ac:dyDescent="0.2">
      <c r="A216" s="13"/>
      <c r="B216" s="4"/>
      <c r="C216" s="32"/>
      <c r="D216" s="14"/>
    </row>
    <row r="217" spans="1:4" s="17" customFormat="1" x14ac:dyDescent="0.2">
      <c r="A217" s="13"/>
      <c r="B217" s="4"/>
      <c r="C217" s="32"/>
      <c r="D217" s="14"/>
    </row>
    <row r="218" spans="1:4" s="17" customFormat="1" x14ac:dyDescent="0.2">
      <c r="A218" s="13"/>
      <c r="B218" s="4"/>
      <c r="C218" s="32"/>
      <c r="D218" s="14"/>
    </row>
    <row r="219" spans="1:4" s="17" customFormat="1" x14ac:dyDescent="0.2">
      <c r="A219" s="13"/>
      <c r="B219" s="4"/>
      <c r="C219" s="32"/>
      <c r="D219" s="14"/>
    </row>
    <row r="220" spans="1:4" s="17" customFormat="1" ht="34.5" customHeight="1" x14ac:dyDescent="0.2">
      <c r="A220" s="13"/>
      <c r="B220" s="4"/>
      <c r="C220" s="32"/>
      <c r="D220" s="14"/>
    </row>
    <row r="221" spans="1:4" s="17" customFormat="1" ht="26.25" customHeight="1" x14ac:dyDescent="0.2">
      <c r="A221" s="13"/>
      <c r="B221" s="4"/>
      <c r="C221" s="32"/>
      <c r="D221" s="14"/>
    </row>
    <row r="222" spans="1:4" s="9" customFormat="1" x14ac:dyDescent="0.2">
      <c r="A222" s="13"/>
      <c r="B222" s="4"/>
      <c r="C222" s="32"/>
      <c r="D222" s="14"/>
    </row>
    <row r="223" spans="1:4" s="9" customFormat="1" x14ac:dyDescent="0.2">
      <c r="A223" s="13"/>
      <c r="B223" s="4"/>
      <c r="C223" s="32"/>
      <c r="D223" s="14"/>
    </row>
    <row r="224" spans="1:4" s="9" customFormat="1" ht="24.75" customHeight="1" x14ac:dyDescent="0.2">
      <c r="A224" s="13"/>
      <c r="B224" s="4"/>
      <c r="C224" s="32"/>
      <c r="D224" s="14"/>
    </row>
    <row r="225" spans="1:4" s="9" customFormat="1" x14ac:dyDescent="0.2">
      <c r="A225" s="13"/>
      <c r="B225" s="4"/>
      <c r="C225" s="32"/>
      <c r="D225" s="14"/>
    </row>
    <row r="226" spans="1:4" s="9" customFormat="1" x14ac:dyDescent="0.2">
      <c r="A226" s="13"/>
      <c r="B226" s="4"/>
      <c r="C226" s="32"/>
      <c r="D226" s="14"/>
    </row>
    <row r="227" spans="1:4" s="9" customFormat="1" x14ac:dyDescent="0.2">
      <c r="A227" s="13"/>
      <c r="B227" s="4"/>
      <c r="C227" s="32"/>
      <c r="D227" s="14"/>
    </row>
    <row r="228" spans="1:4" s="9" customFormat="1" ht="22.5" customHeight="1" x14ac:dyDescent="0.2">
      <c r="A228" s="13"/>
      <c r="B228" s="4"/>
      <c r="C228" s="32"/>
      <c r="D228" s="14"/>
    </row>
    <row r="229" spans="1:4" s="9" customFormat="1" ht="17.25" customHeight="1" x14ac:dyDescent="0.2">
      <c r="A229" s="13"/>
      <c r="B229" s="4"/>
      <c r="C229" s="32"/>
      <c r="D229" s="14"/>
    </row>
    <row r="230" spans="1:4" s="9" customFormat="1" ht="23.25" customHeight="1" x14ac:dyDescent="0.2">
      <c r="A230" s="13"/>
      <c r="B230" s="4"/>
      <c r="C230" s="32"/>
      <c r="D230" s="14"/>
    </row>
    <row r="231" spans="1:4" s="9" customFormat="1" x14ac:dyDescent="0.2">
      <c r="A231" s="13"/>
      <c r="B231" s="4"/>
      <c r="C231" s="32"/>
      <c r="D231" s="14"/>
    </row>
    <row r="232" spans="1:4" s="9" customFormat="1" ht="24" customHeight="1" x14ac:dyDescent="0.2">
      <c r="A232" s="13"/>
      <c r="B232" s="4"/>
      <c r="C232" s="32"/>
      <c r="D232" s="14"/>
    </row>
    <row r="233" spans="1:4" s="9" customFormat="1" x14ac:dyDescent="0.2">
      <c r="A233" s="13"/>
      <c r="B233" s="4"/>
      <c r="C233" s="32"/>
      <c r="D233" s="14"/>
    </row>
    <row r="234" spans="1:4" s="9" customFormat="1" x14ac:dyDescent="0.2">
      <c r="A234" s="13"/>
      <c r="B234" s="4"/>
      <c r="C234" s="32"/>
      <c r="D234" s="14"/>
    </row>
    <row r="235" spans="1:4" s="9" customFormat="1" x14ac:dyDescent="0.2">
      <c r="A235" s="13"/>
      <c r="B235" s="4"/>
      <c r="C235" s="32"/>
      <c r="D235" s="14"/>
    </row>
    <row r="236" spans="1:4" s="9" customFormat="1" x14ac:dyDescent="0.2">
      <c r="A236" s="13"/>
      <c r="B236" s="4"/>
      <c r="C236" s="32"/>
      <c r="D236" s="14"/>
    </row>
    <row r="237" spans="1:4" s="9" customFormat="1" x14ac:dyDescent="0.2">
      <c r="A237" s="13"/>
      <c r="B237" s="4"/>
      <c r="C237" s="32"/>
      <c r="D237" s="14"/>
    </row>
    <row r="238" spans="1:4" s="9" customFormat="1" x14ac:dyDescent="0.2">
      <c r="A238" s="13"/>
      <c r="B238" s="4"/>
      <c r="C238" s="32"/>
      <c r="D238" s="14"/>
    </row>
    <row r="239" spans="1:4" s="9" customFormat="1" x14ac:dyDescent="0.2">
      <c r="A239" s="13"/>
      <c r="B239" s="4"/>
      <c r="C239" s="32"/>
      <c r="D239" s="14"/>
    </row>
    <row r="240" spans="1:4" s="9" customFormat="1" x14ac:dyDescent="0.2">
      <c r="A240" s="13"/>
      <c r="B240" s="4"/>
      <c r="C240" s="32"/>
      <c r="D240" s="14"/>
    </row>
    <row r="241" spans="1:4" s="9" customFormat="1" x14ac:dyDescent="0.2">
      <c r="A241" s="13"/>
      <c r="B241" s="4"/>
      <c r="C241" s="32"/>
      <c r="D241" s="14"/>
    </row>
    <row r="242" spans="1:4" s="9" customFormat="1" ht="21.75" customHeight="1" x14ac:dyDescent="0.2">
      <c r="A242" s="13"/>
      <c r="B242" s="4"/>
      <c r="C242" s="32"/>
      <c r="D242" s="14"/>
    </row>
    <row r="243" spans="1:4" s="9" customFormat="1" ht="24" customHeight="1" x14ac:dyDescent="0.2">
      <c r="A243" s="13"/>
      <c r="B243" s="4"/>
      <c r="C243" s="32"/>
      <c r="D243" s="14"/>
    </row>
    <row r="244" spans="1:4" s="9" customFormat="1" ht="23.25" customHeight="1" x14ac:dyDescent="0.2">
      <c r="A244" s="13"/>
      <c r="B244" s="4"/>
      <c r="C244" s="32"/>
      <c r="D244" s="14"/>
    </row>
    <row r="245" spans="1:4" s="9" customFormat="1" x14ac:dyDescent="0.2">
      <c r="A245" s="13"/>
      <c r="B245" s="4"/>
      <c r="C245" s="32"/>
      <c r="D245" s="14"/>
    </row>
    <row r="246" spans="1:4" s="9" customFormat="1" x14ac:dyDescent="0.2">
      <c r="A246" s="13"/>
      <c r="B246" s="4"/>
      <c r="C246" s="32"/>
      <c r="D246" s="14"/>
    </row>
    <row r="247" spans="1:4" s="9" customFormat="1" x14ac:dyDescent="0.2">
      <c r="A247" s="13"/>
      <c r="B247" s="4"/>
      <c r="C247" s="32"/>
      <c r="D247" s="14"/>
    </row>
    <row r="248" spans="1:4" s="9" customFormat="1" ht="34.5" customHeight="1" x14ac:dyDescent="0.2">
      <c r="A248" s="13"/>
      <c r="B248" s="4"/>
      <c r="C248" s="32"/>
      <c r="D248" s="14"/>
    </row>
    <row r="249" spans="1:4" s="9" customFormat="1" x14ac:dyDescent="0.2">
      <c r="A249" s="13"/>
      <c r="B249" s="4"/>
      <c r="C249" s="32"/>
      <c r="D249" s="14"/>
    </row>
    <row r="250" spans="1:4" s="9" customFormat="1" x14ac:dyDescent="0.2">
      <c r="A250" s="13"/>
      <c r="B250" s="4"/>
      <c r="C250" s="32"/>
      <c r="D250" s="14"/>
    </row>
    <row r="251" spans="1:4" s="9" customFormat="1" x14ac:dyDescent="0.2">
      <c r="A251" s="13"/>
      <c r="B251" s="4"/>
      <c r="C251" s="32"/>
      <c r="D251" s="14"/>
    </row>
    <row r="252" spans="1:4" s="9" customFormat="1" x14ac:dyDescent="0.2">
      <c r="A252" s="13"/>
      <c r="B252" s="4"/>
      <c r="C252" s="32"/>
      <c r="D252" s="14"/>
    </row>
    <row r="253" spans="1:4" s="9" customFormat="1" x14ac:dyDescent="0.2">
      <c r="A253" s="13"/>
      <c r="B253" s="4"/>
      <c r="C253" s="32"/>
      <c r="D253" s="14"/>
    </row>
    <row r="254" spans="1:4" s="9" customFormat="1" x14ac:dyDescent="0.2">
      <c r="A254" s="13"/>
      <c r="B254" s="4"/>
      <c r="C254" s="32"/>
      <c r="D254" s="14"/>
    </row>
    <row r="255" spans="1:4" s="9" customFormat="1" x14ac:dyDescent="0.2">
      <c r="A255" s="13"/>
      <c r="B255" s="4"/>
      <c r="C255" s="32"/>
      <c r="D255" s="14"/>
    </row>
    <row r="256" spans="1:4" s="9" customFormat="1" x14ac:dyDescent="0.2">
      <c r="A256" s="13"/>
      <c r="B256" s="4"/>
      <c r="C256" s="32"/>
      <c r="D256" s="14"/>
    </row>
    <row r="257" spans="1:4" s="9" customFormat="1" x14ac:dyDescent="0.2">
      <c r="A257" s="13"/>
      <c r="B257" s="4"/>
      <c r="C257" s="32"/>
      <c r="D257" s="14"/>
    </row>
    <row r="258" spans="1:4" s="9" customFormat="1" x14ac:dyDescent="0.2">
      <c r="A258" s="13"/>
      <c r="B258" s="4"/>
      <c r="C258" s="32"/>
      <c r="D258" s="14"/>
    </row>
    <row r="259" spans="1:4" s="9" customFormat="1" x14ac:dyDescent="0.2">
      <c r="A259" s="13"/>
      <c r="B259" s="4"/>
      <c r="C259" s="32"/>
      <c r="D259" s="14"/>
    </row>
    <row r="260" spans="1:4" s="9" customFormat="1" x14ac:dyDescent="0.2">
      <c r="A260" s="13"/>
      <c r="B260" s="4"/>
      <c r="C260" s="32"/>
      <c r="D260" s="14"/>
    </row>
    <row r="261" spans="1:4" s="9" customFormat="1" x14ac:dyDescent="0.2">
      <c r="A261" s="13"/>
      <c r="B261" s="4"/>
      <c r="C261" s="32"/>
      <c r="D261" s="14"/>
    </row>
    <row r="262" spans="1:4" s="9" customFormat="1" x14ac:dyDescent="0.2">
      <c r="A262" s="13"/>
      <c r="B262" s="4"/>
      <c r="C262" s="32"/>
      <c r="D262" s="14"/>
    </row>
    <row r="263" spans="1:4" s="9" customFormat="1" x14ac:dyDescent="0.2">
      <c r="A263" s="13"/>
      <c r="B263" s="4"/>
      <c r="C263" s="32"/>
      <c r="D263" s="14"/>
    </row>
    <row r="264" spans="1:4" s="9" customFormat="1" x14ac:dyDescent="0.2">
      <c r="A264" s="13"/>
      <c r="B264" s="4"/>
      <c r="C264" s="32"/>
      <c r="D264" s="14"/>
    </row>
    <row r="265" spans="1:4" s="9" customFormat="1" ht="28.5" customHeight="1" x14ac:dyDescent="0.2">
      <c r="A265" s="13"/>
      <c r="B265" s="4"/>
      <c r="C265" s="32"/>
      <c r="D265" s="14"/>
    </row>
    <row r="266" spans="1:4" s="9" customFormat="1" x14ac:dyDescent="0.2">
      <c r="A266" s="13"/>
      <c r="B266" s="4"/>
      <c r="C266" s="32"/>
      <c r="D266" s="14"/>
    </row>
    <row r="267" spans="1:4" s="9" customFormat="1" x14ac:dyDescent="0.2">
      <c r="A267" s="13"/>
      <c r="B267" s="4"/>
      <c r="C267" s="32"/>
      <c r="D267" s="14"/>
    </row>
    <row r="268" spans="1:4" s="9" customFormat="1" x14ac:dyDescent="0.2">
      <c r="A268" s="13"/>
      <c r="B268" s="4"/>
      <c r="C268" s="32"/>
      <c r="D268" s="14"/>
    </row>
    <row r="269" spans="1:4" s="9" customFormat="1" x14ac:dyDescent="0.2">
      <c r="A269" s="13"/>
      <c r="B269" s="4"/>
      <c r="C269" s="32"/>
      <c r="D269" s="14"/>
    </row>
    <row r="270" spans="1:4" s="9" customFormat="1" x14ac:dyDescent="0.2">
      <c r="A270" s="13"/>
      <c r="B270" s="4"/>
      <c r="C270" s="32"/>
      <c r="D270" s="14"/>
    </row>
    <row r="271" spans="1:4" s="9" customFormat="1" x14ac:dyDescent="0.2">
      <c r="A271" s="13"/>
      <c r="B271" s="4"/>
      <c r="C271" s="32"/>
      <c r="D271" s="14"/>
    </row>
    <row r="272" spans="1:4" s="9" customFormat="1" ht="39" customHeight="1" x14ac:dyDescent="0.2">
      <c r="A272" s="13"/>
      <c r="B272" s="4"/>
      <c r="C272" s="32"/>
      <c r="D272" s="14"/>
    </row>
    <row r="273" spans="1:4" s="9" customFormat="1" x14ac:dyDescent="0.2">
      <c r="A273" s="13"/>
      <c r="B273" s="4"/>
      <c r="C273" s="32"/>
      <c r="D273" s="14"/>
    </row>
    <row r="274" spans="1:4" s="9" customFormat="1" x14ac:dyDescent="0.2">
      <c r="A274" s="13"/>
      <c r="B274" s="4"/>
      <c r="C274" s="32"/>
      <c r="D274" s="14"/>
    </row>
    <row r="275" spans="1:4" s="9" customFormat="1" x14ac:dyDescent="0.2">
      <c r="A275" s="13"/>
      <c r="B275" s="4"/>
      <c r="C275" s="32"/>
      <c r="D275" s="14"/>
    </row>
    <row r="276" spans="1:4" s="9" customFormat="1" x14ac:dyDescent="0.2">
      <c r="A276" s="13"/>
      <c r="B276" s="4"/>
      <c r="C276" s="32"/>
      <c r="D276" s="14"/>
    </row>
    <row r="277" spans="1:4" s="9" customFormat="1" x14ac:dyDescent="0.2">
      <c r="A277" s="13"/>
      <c r="B277" s="4"/>
      <c r="C277" s="32"/>
      <c r="D277" s="14"/>
    </row>
    <row r="278" spans="1:4" s="9" customFormat="1" ht="27" customHeight="1" x14ac:dyDescent="0.2">
      <c r="A278" s="13"/>
      <c r="B278" s="4"/>
      <c r="C278" s="32"/>
      <c r="D278" s="14"/>
    </row>
    <row r="279" spans="1:4" s="9" customFormat="1" x14ac:dyDescent="0.2">
      <c r="A279" s="13"/>
      <c r="B279" s="4"/>
      <c r="C279" s="32"/>
      <c r="D279" s="14"/>
    </row>
    <row r="280" spans="1:4" s="9" customFormat="1" ht="27" customHeight="1" x14ac:dyDescent="0.2">
      <c r="A280" s="13"/>
      <c r="B280" s="4"/>
      <c r="C280" s="32"/>
      <c r="D280" s="14"/>
    </row>
    <row r="281" spans="1:4" s="9" customFormat="1" x14ac:dyDescent="0.2">
      <c r="A281" s="13"/>
      <c r="B281" s="4"/>
      <c r="C281" s="32"/>
      <c r="D281" s="14"/>
    </row>
    <row r="282" spans="1:4" s="9" customFormat="1" x14ac:dyDescent="0.2">
      <c r="A282" s="13"/>
      <c r="B282" s="4"/>
      <c r="C282" s="32"/>
      <c r="D282" s="14"/>
    </row>
    <row r="283" spans="1:4" s="9" customFormat="1" x14ac:dyDescent="0.2">
      <c r="A283" s="13"/>
      <c r="B283" s="4"/>
      <c r="C283" s="32"/>
      <c r="D283" s="14"/>
    </row>
    <row r="284" spans="1:4" s="9" customFormat="1" x14ac:dyDescent="0.2">
      <c r="A284" s="13"/>
      <c r="B284" s="4"/>
      <c r="C284" s="32"/>
      <c r="D284" s="14"/>
    </row>
    <row r="285" spans="1:4" s="9" customFormat="1" x14ac:dyDescent="0.2">
      <c r="A285" s="13"/>
      <c r="B285" s="4"/>
      <c r="C285" s="32"/>
      <c r="D285" s="14"/>
    </row>
    <row r="286" spans="1:4" s="9" customFormat="1" ht="22.5" customHeight="1" x14ac:dyDescent="0.2">
      <c r="A286" s="13"/>
      <c r="B286" s="4"/>
      <c r="C286" s="32"/>
      <c r="D286" s="14"/>
    </row>
    <row r="287" spans="1:4" s="9" customFormat="1" x14ac:dyDescent="0.2">
      <c r="A287" s="13"/>
      <c r="B287" s="4"/>
      <c r="C287" s="32"/>
      <c r="D287" s="14"/>
    </row>
    <row r="288" spans="1:4" s="9" customFormat="1" x14ac:dyDescent="0.2">
      <c r="A288" s="13"/>
      <c r="B288" s="4"/>
      <c r="C288" s="32"/>
      <c r="D288" s="14"/>
    </row>
    <row r="289" spans="1:4" s="9" customFormat="1" x14ac:dyDescent="0.2">
      <c r="A289" s="13"/>
      <c r="B289" s="4"/>
      <c r="C289" s="32"/>
      <c r="D289" s="14"/>
    </row>
    <row r="290" spans="1:4" s="9" customFormat="1" x14ac:dyDescent="0.2">
      <c r="A290" s="13"/>
      <c r="B290" s="4"/>
      <c r="C290" s="32"/>
      <c r="D290" s="14"/>
    </row>
    <row r="291" spans="1:4" s="9" customFormat="1" x14ac:dyDescent="0.2">
      <c r="A291" s="13"/>
      <c r="B291" s="4"/>
      <c r="C291" s="32"/>
      <c r="D291" s="14"/>
    </row>
    <row r="292" spans="1:4" s="9" customFormat="1" ht="23.25" customHeight="1" x14ac:dyDescent="0.2">
      <c r="A292" s="13"/>
      <c r="B292" s="4"/>
      <c r="C292" s="32"/>
      <c r="D292" s="14"/>
    </row>
    <row r="293" spans="1:4" s="9" customFormat="1" ht="27" customHeight="1" x14ac:dyDescent="0.2">
      <c r="A293" s="13"/>
      <c r="B293" s="4"/>
      <c r="C293" s="32"/>
      <c r="D293" s="14"/>
    </row>
    <row r="294" spans="1:4" s="9" customFormat="1" ht="19.5" customHeight="1" x14ac:dyDescent="0.2">
      <c r="A294" s="13"/>
      <c r="B294" s="4"/>
      <c r="C294" s="32"/>
      <c r="D294" s="14"/>
    </row>
    <row r="295" spans="1:4" s="9" customFormat="1" x14ac:dyDescent="0.2">
      <c r="A295" s="13"/>
      <c r="B295" s="4"/>
      <c r="C295" s="32"/>
      <c r="D295" s="14"/>
    </row>
    <row r="296" spans="1:4" s="9" customFormat="1" x14ac:dyDescent="0.2">
      <c r="A296" s="13"/>
      <c r="B296" s="4"/>
      <c r="C296" s="32"/>
      <c r="D296" s="14"/>
    </row>
    <row r="297" spans="1:4" s="9" customFormat="1" x14ac:dyDescent="0.2">
      <c r="A297" s="13"/>
      <c r="B297" s="4"/>
      <c r="C297" s="32"/>
      <c r="D297" s="14"/>
    </row>
    <row r="298" spans="1:4" s="9" customFormat="1" x14ac:dyDescent="0.2">
      <c r="A298" s="13"/>
      <c r="B298" s="4"/>
      <c r="C298" s="32"/>
      <c r="D298" s="14"/>
    </row>
    <row r="299" spans="1:4" s="9" customFormat="1" x14ac:dyDescent="0.2">
      <c r="A299" s="13"/>
      <c r="B299" s="4"/>
      <c r="C299" s="32"/>
      <c r="D299" s="14"/>
    </row>
    <row r="300" spans="1:4" s="9" customFormat="1" x14ac:dyDescent="0.2">
      <c r="A300" s="13"/>
      <c r="B300" s="4"/>
      <c r="C300" s="32"/>
      <c r="D300" s="14"/>
    </row>
    <row r="301" spans="1:4" s="9" customFormat="1" x14ac:dyDescent="0.2">
      <c r="A301" s="13"/>
      <c r="B301" s="4"/>
      <c r="C301" s="32"/>
      <c r="D301" s="14"/>
    </row>
    <row r="302" spans="1:4" s="9" customFormat="1" x14ac:dyDescent="0.2">
      <c r="A302" s="13"/>
      <c r="B302" s="4"/>
      <c r="C302" s="32"/>
      <c r="D302" s="14"/>
    </row>
    <row r="303" spans="1:4" s="9" customFormat="1" x14ac:dyDescent="0.2">
      <c r="A303" s="13"/>
      <c r="B303" s="4"/>
      <c r="C303" s="32"/>
      <c r="D303" s="14"/>
    </row>
    <row r="304" spans="1:4" s="9" customFormat="1" x14ac:dyDescent="0.2">
      <c r="A304" s="13"/>
      <c r="B304" s="4"/>
      <c r="C304" s="32"/>
      <c r="D304" s="14"/>
    </row>
    <row r="305" spans="1:4" s="9" customFormat="1" x14ac:dyDescent="0.2">
      <c r="A305" s="13"/>
      <c r="B305" s="4"/>
      <c r="C305" s="32"/>
      <c r="D305" s="14"/>
    </row>
    <row r="306" spans="1:4" s="9" customFormat="1" x14ac:dyDescent="0.2">
      <c r="A306" s="13"/>
      <c r="B306" s="4"/>
      <c r="C306" s="32"/>
      <c r="D306" s="14"/>
    </row>
    <row r="307" spans="1:4" s="9" customFormat="1" ht="24.75" customHeight="1" x14ac:dyDescent="0.2">
      <c r="A307" s="13"/>
      <c r="B307" s="4"/>
      <c r="C307" s="32"/>
      <c r="D307" s="14"/>
    </row>
    <row r="308" spans="1:4" s="9" customFormat="1" x14ac:dyDescent="0.2">
      <c r="A308" s="13"/>
      <c r="B308" s="4"/>
      <c r="C308" s="32"/>
      <c r="D308" s="14"/>
    </row>
    <row r="309" spans="1:4" s="9" customFormat="1" x14ac:dyDescent="0.2">
      <c r="A309" s="13"/>
      <c r="B309" s="4"/>
      <c r="C309" s="32"/>
      <c r="D309" s="14"/>
    </row>
    <row r="310" spans="1:4" s="9" customFormat="1" x14ac:dyDescent="0.2">
      <c r="A310" s="13"/>
      <c r="B310" s="4"/>
      <c r="C310" s="32"/>
      <c r="D310" s="14"/>
    </row>
    <row r="311" spans="1:4" s="9" customFormat="1" ht="28.5" customHeight="1" x14ac:dyDescent="0.2">
      <c r="A311" s="13"/>
      <c r="B311" s="4"/>
      <c r="C311" s="32"/>
      <c r="D311" s="14"/>
    </row>
    <row r="312" spans="1:4" s="9" customFormat="1" ht="26.25" customHeight="1" x14ac:dyDescent="0.2">
      <c r="A312" s="13"/>
      <c r="B312" s="4"/>
      <c r="C312" s="32"/>
      <c r="D312" s="14"/>
    </row>
    <row r="313" spans="1:4" s="9" customFormat="1" x14ac:dyDescent="0.2">
      <c r="A313" s="13"/>
      <c r="B313" s="4"/>
      <c r="C313" s="32"/>
      <c r="D313" s="14"/>
    </row>
    <row r="314" spans="1:4" s="9" customFormat="1" x14ac:dyDescent="0.2">
      <c r="A314" s="13"/>
      <c r="B314" s="4"/>
      <c r="C314" s="32"/>
      <c r="D314" s="14"/>
    </row>
    <row r="315" spans="1:4" s="9" customFormat="1" x14ac:dyDescent="0.2">
      <c r="A315" s="13"/>
      <c r="B315" s="4"/>
      <c r="C315" s="32"/>
      <c r="D315" s="14"/>
    </row>
    <row r="316" spans="1:4" s="9" customFormat="1" x14ac:dyDescent="0.2">
      <c r="A316" s="13"/>
      <c r="B316" s="4"/>
      <c r="C316" s="32"/>
      <c r="D316" s="14"/>
    </row>
    <row r="317" spans="1:4" s="9" customFormat="1" ht="28.5" customHeight="1" x14ac:dyDescent="0.2">
      <c r="A317" s="13"/>
      <c r="B317" s="4"/>
      <c r="C317" s="32"/>
      <c r="D317" s="14"/>
    </row>
    <row r="318" spans="1:4" s="9" customFormat="1" x14ac:dyDescent="0.2">
      <c r="A318" s="13"/>
      <c r="B318" s="4"/>
      <c r="C318" s="32"/>
      <c r="D318" s="14"/>
    </row>
    <row r="319" spans="1:4" s="9" customFormat="1" x14ac:dyDescent="0.2">
      <c r="A319" s="13"/>
      <c r="B319" s="4"/>
      <c r="C319" s="32"/>
      <c r="D319" s="14"/>
    </row>
    <row r="320" spans="1:4" s="9" customFormat="1" x14ac:dyDescent="0.2">
      <c r="A320" s="13"/>
      <c r="B320" s="4"/>
      <c r="C320" s="32"/>
      <c r="D320" s="14"/>
    </row>
    <row r="321" spans="1:5" s="9" customFormat="1" x14ac:dyDescent="0.2">
      <c r="A321" s="13"/>
      <c r="B321" s="4"/>
      <c r="C321" s="32"/>
      <c r="D321" s="14"/>
    </row>
    <row r="322" spans="1:5" s="9" customFormat="1" x14ac:dyDescent="0.2">
      <c r="A322" s="13"/>
      <c r="B322" s="4"/>
      <c r="C322" s="32"/>
      <c r="D322" s="14"/>
    </row>
    <row r="323" spans="1:5" s="9" customFormat="1" x14ac:dyDescent="0.2">
      <c r="A323" s="13"/>
      <c r="B323" s="4"/>
      <c r="C323" s="32"/>
      <c r="D323" s="14"/>
    </row>
    <row r="324" spans="1:5" s="9" customFormat="1" x14ac:dyDescent="0.2">
      <c r="A324" s="13"/>
      <c r="B324" s="4"/>
      <c r="C324" s="32"/>
      <c r="D324" s="14"/>
    </row>
    <row r="325" spans="1:5" s="9" customFormat="1" x14ac:dyDescent="0.2">
      <c r="A325" s="13"/>
      <c r="B325" s="4"/>
      <c r="C325" s="32"/>
      <c r="D325" s="14"/>
    </row>
    <row r="326" spans="1:5" s="9" customFormat="1" x14ac:dyDescent="0.2">
      <c r="A326" s="13"/>
      <c r="B326" s="4"/>
      <c r="C326" s="32"/>
      <c r="D326" s="14"/>
    </row>
    <row r="327" spans="1:5" s="9" customFormat="1" x14ac:dyDescent="0.2">
      <c r="A327" s="13"/>
      <c r="B327" s="4"/>
      <c r="C327" s="32"/>
      <c r="D327" s="14"/>
    </row>
    <row r="328" spans="1:5" s="9" customFormat="1" x14ac:dyDescent="0.2">
      <c r="A328" s="13"/>
      <c r="B328" s="4"/>
      <c r="C328" s="32"/>
      <c r="D328" s="14"/>
    </row>
    <row r="329" spans="1:5" s="9" customFormat="1" x14ac:dyDescent="0.2">
      <c r="A329" s="13"/>
      <c r="B329" s="4"/>
      <c r="C329" s="32"/>
      <c r="D329" s="14"/>
    </row>
    <row r="330" spans="1:5" x14ac:dyDescent="0.2">
      <c r="A330" s="13"/>
      <c r="B330" s="4"/>
      <c r="C330" s="32"/>
      <c r="D330" s="14"/>
      <c r="E330" s="14"/>
    </row>
    <row r="331" spans="1:5" x14ac:dyDescent="0.2">
      <c r="A331" s="13"/>
      <c r="B331" s="4"/>
      <c r="C331" s="32"/>
      <c r="D331" s="14"/>
      <c r="E331" s="14"/>
    </row>
    <row r="332" spans="1:5" x14ac:dyDescent="0.2">
      <c r="A332" s="13"/>
      <c r="B332" s="4"/>
      <c r="C332" s="32"/>
      <c r="D332" s="14"/>
      <c r="E332" s="14"/>
    </row>
    <row r="333" spans="1:5" x14ac:dyDescent="0.2">
      <c r="A333" s="13"/>
      <c r="B333" s="4"/>
      <c r="C333" s="32"/>
      <c r="D333" s="14"/>
      <c r="E333" s="14"/>
    </row>
    <row r="334" spans="1:5" x14ac:dyDescent="0.2">
      <c r="A334" s="13"/>
      <c r="B334" s="4"/>
      <c r="C334" s="32"/>
      <c r="D334" s="14"/>
      <c r="E334" s="14"/>
    </row>
    <row r="335" spans="1:5" x14ac:dyDescent="0.2">
      <c r="A335" s="13"/>
      <c r="B335" s="4"/>
      <c r="C335" s="32"/>
      <c r="D335" s="14"/>
      <c r="E335" s="14"/>
    </row>
    <row r="336" spans="1:5" x14ac:dyDescent="0.2">
      <c r="A336" s="13"/>
      <c r="B336" s="4"/>
      <c r="C336" s="32"/>
      <c r="D336" s="14"/>
      <c r="E336" s="14"/>
    </row>
    <row r="337" spans="1:5" x14ac:dyDescent="0.2">
      <c r="A337" s="13"/>
      <c r="B337" s="4"/>
      <c r="C337" s="32"/>
      <c r="D337" s="14"/>
      <c r="E337" s="14"/>
    </row>
    <row r="338" spans="1:5" x14ac:dyDescent="0.2">
      <c r="A338" s="13"/>
      <c r="B338" s="4"/>
      <c r="C338" s="32"/>
      <c r="D338" s="14"/>
      <c r="E338" s="14"/>
    </row>
    <row r="339" spans="1:5" x14ac:dyDescent="0.2">
      <c r="A339" s="13"/>
      <c r="B339" s="4"/>
      <c r="C339" s="32"/>
      <c r="D339" s="14"/>
      <c r="E339" s="14"/>
    </row>
    <row r="340" spans="1:5" x14ac:dyDescent="0.2">
      <c r="A340" s="13"/>
      <c r="B340" s="4"/>
      <c r="C340" s="32"/>
      <c r="D340" s="14"/>
      <c r="E340" s="14"/>
    </row>
    <row r="341" spans="1:5" ht="15.75" customHeight="1" x14ac:dyDescent="0.2">
      <c r="A341" s="13"/>
      <c r="B341" s="4"/>
      <c r="C341" s="32"/>
      <c r="D341" s="14"/>
      <c r="E341" s="14"/>
    </row>
    <row r="342" spans="1:5" x14ac:dyDescent="0.2">
      <c r="A342" s="13"/>
      <c r="B342" s="4"/>
      <c r="C342" s="32"/>
      <c r="D342" s="14"/>
      <c r="E342" s="14"/>
    </row>
    <row r="343" spans="1:5" x14ac:dyDescent="0.2">
      <c r="A343" s="13"/>
      <c r="B343" s="4"/>
      <c r="C343" s="32"/>
      <c r="D343" s="14"/>
      <c r="E343" s="14"/>
    </row>
    <row r="344" spans="1:5" x14ac:dyDescent="0.2">
      <c r="A344" s="13"/>
      <c r="B344" s="4"/>
      <c r="C344" s="32"/>
      <c r="D344" s="14"/>
      <c r="E344" s="14"/>
    </row>
    <row r="345" spans="1:5" x14ac:dyDescent="0.2">
      <c r="A345" s="13"/>
      <c r="B345" s="4"/>
      <c r="C345" s="32"/>
      <c r="D345" s="14"/>
      <c r="E345" s="14"/>
    </row>
    <row r="346" spans="1:5" ht="27.75" customHeight="1" x14ac:dyDescent="0.2">
      <c r="A346" s="13"/>
      <c r="B346" s="4"/>
      <c r="C346" s="32"/>
      <c r="D346" s="14"/>
      <c r="E346" s="14"/>
    </row>
    <row r="347" spans="1:5" ht="17.25" customHeight="1" x14ac:dyDescent="0.2">
      <c r="A347" s="13"/>
      <c r="B347" s="4"/>
      <c r="C347" s="32"/>
      <c r="D347" s="14"/>
      <c r="E347" s="14"/>
    </row>
    <row r="348" spans="1:5" ht="46.5" customHeight="1" x14ac:dyDescent="0.2">
      <c r="A348" s="13"/>
      <c r="B348" s="4"/>
      <c r="C348" s="32"/>
      <c r="D348" s="14"/>
      <c r="E348" s="14"/>
    </row>
    <row r="349" spans="1:5" ht="30.75" customHeight="1" x14ac:dyDescent="0.2">
      <c r="A349" s="13"/>
      <c r="B349" s="4"/>
      <c r="C349" s="32"/>
      <c r="D349" s="14"/>
      <c r="E349" s="14"/>
    </row>
    <row r="350" spans="1:5" ht="39" customHeight="1" x14ac:dyDescent="0.2">
      <c r="A350" s="13"/>
      <c r="B350" s="4"/>
      <c r="C350" s="32"/>
      <c r="D350" s="14"/>
      <c r="E350" s="14"/>
    </row>
    <row r="351" spans="1:5" ht="20.25" customHeight="1" x14ac:dyDescent="0.2">
      <c r="A351" s="13"/>
      <c r="B351" s="4"/>
      <c r="C351" s="32"/>
      <c r="D351" s="14"/>
      <c r="E351" s="14"/>
    </row>
    <row r="352" spans="1:5" x14ac:dyDescent="0.2">
      <c r="A352" s="13"/>
      <c r="B352" s="4"/>
      <c r="C352" s="32"/>
      <c r="D352" s="14"/>
      <c r="E352" s="14"/>
    </row>
    <row r="353" spans="1:5" ht="26.25" customHeight="1" x14ac:dyDescent="0.2">
      <c r="A353" s="13"/>
      <c r="B353" s="4"/>
      <c r="C353" s="32"/>
      <c r="D353" s="14"/>
      <c r="E353" s="14"/>
    </row>
    <row r="354" spans="1:5" x14ac:dyDescent="0.2">
      <c r="A354" s="13"/>
      <c r="B354" s="4"/>
      <c r="C354" s="32"/>
      <c r="D354" s="14"/>
      <c r="E354" s="14"/>
    </row>
    <row r="355" spans="1:5" ht="32.25" customHeight="1" x14ac:dyDescent="0.2">
      <c r="A355" s="13"/>
      <c r="B355" s="4"/>
      <c r="C355" s="32"/>
      <c r="D355" s="14"/>
      <c r="E355" s="14"/>
    </row>
    <row r="356" spans="1:5" ht="1.5" hidden="1" customHeight="1" x14ac:dyDescent="0.2">
      <c r="A356" s="13"/>
      <c r="B356" s="4"/>
      <c r="C356" s="32"/>
      <c r="D356" s="14"/>
      <c r="E356" s="14"/>
    </row>
    <row r="357" spans="1:5" ht="34.5" customHeight="1" x14ac:dyDescent="0.2">
      <c r="A357" s="13"/>
      <c r="B357" s="4"/>
      <c r="C357" s="32"/>
      <c r="D357" s="14"/>
      <c r="E357" s="14"/>
    </row>
    <row r="358" spans="1:5" ht="15.75" hidden="1" customHeight="1" x14ac:dyDescent="0.2">
      <c r="A358" s="13"/>
      <c r="B358" s="4"/>
      <c r="C358" s="32"/>
      <c r="D358" s="14"/>
      <c r="E358" s="14"/>
    </row>
    <row r="359" spans="1:5" ht="19.5" customHeight="1" x14ac:dyDescent="0.2">
      <c r="A359" s="13"/>
      <c r="B359" s="4"/>
      <c r="C359" s="32"/>
      <c r="D359" s="14"/>
      <c r="E359" s="14"/>
    </row>
    <row r="360" spans="1:5" ht="0.75" hidden="1" customHeight="1" x14ac:dyDescent="0.2">
      <c r="A360" s="13"/>
      <c r="B360" s="4"/>
      <c r="C360" s="32"/>
      <c r="D360" s="14"/>
      <c r="E360" s="14"/>
    </row>
    <row r="361" spans="1:5" ht="150" hidden="1" customHeight="1" x14ac:dyDescent="0.2">
      <c r="A361" s="13"/>
      <c r="B361" s="4"/>
      <c r="C361" s="32"/>
      <c r="D361" s="14"/>
      <c r="E361" s="14"/>
    </row>
    <row r="362" spans="1:5" ht="26.25" customHeight="1" x14ac:dyDescent="0.2">
      <c r="A362" s="13"/>
      <c r="B362" s="4"/>
      <c r="C362" s="32"/>
      <c r="D362" s="14"/>
      <c r="E362" s="14"/>
    </row>
    <row r="363" spans="1:5" ht="2.25" hidden="1" customHeight="1" x14ac:dyDescent="0.2">
      <c r="A363" s="13"/>
      <c r="B363" s="4"/>
      <c r="C363" s="32"/>
      <c r="D363" s="14"/>
      <c r="E363" s="14"/>
    </row>
    <row r="364" spans="1:5" x14ac:dyDescent="0.2">
      <c r="A364" s="13"/>
      <c r="B364" s="4"/>
      <c r="C364" s="32"/>
      <c r="D364" s="14"/>
      <c r="E364" s="14"/>
    </row>
    <row r="365" spans="1:5" x14ac:dyDescent="0.2">
      <c r="A365" s="13"/>
      <c r="B365" s="4"/>
      <c r="C365" s="32"/>
      <c r="D365" s="14"/>
      <c r="E365" s="14"/>
    </row>
    <row r="366" spans="1:5" ht="33.75" customHeight="1" x14ac:dyDescent="0.2">
      <c r="A366" s="13"/>
      <c r="B366" s="4"/>
      <c r="C366" s="32"/>
      <c r="D366" s="14"/>
      <c r="E366" s="14"/>
    </row>
    <row r="367" spans="1:5" x14ac:dyDescent="0.2">
      <c r="A367" s="13"/>
      <c r="B367" s="4"/>
      <c r="C367" s="32"/>
      <c r="D367" s="14"/>
      <c r="E367" s="14"/>
    </row>
    <row r="368" spans="1:5" x14ac:dyDescent="0.2">
      <c r="A368" s="13"/>
      <c r="B368" s="4"/>
      <c r="C368" s="32"/>
      <c r="D368" s="14"/>
      <c r="E368" s="14"/>
    </row>
    <row r="369" spans="1:5" x14ac:dyDescent="0.2">
      <c r="A369" s="13"/>
      <c r="B369" s="4"/>
      <c r="C369" s="32"/>
      <c r="D369" s="14"/>
      <c r="E369" s="14"/>
    </row>
    <row r="370" spans="1:5" x14ac:dyDescent="0.2">
      <c r="A370" s="13"/>
      <c r="B370" s="4"/>
      <c r="C370" s="32"/>
      <c r="D370" s="14"/>
      <c r="E370" s="14"/>
    </row>
    <row r="371" spans="1:5" x14ac:dyDescent="0.2">
      <c r="A371" s="13"/>
      <c r="B371" s="4"/>
      <c r="C371" s="32"/>
      <c r="D371" s="14"/>
      <c r="E371" s="14"/>
    </row>
    <row r="372" spans="1:5" x14ac:dyDescent="0.2">
      <c r="A372" s="13"/>
      <c r="B372" s="4"/>
      <c r="C372" s="32"/>
      <c r="D372" s="14"/>
      <c r="E372" s="14"/>
    </row>
    <row r="373" spans="1:5" x14ac:dyDescent="0.2">
      <c r="A373" s="13"/>
      <c r="B373" s="4"/>
      <c r="C373" s="32"/>
      <c r="D373" s="14"/>
      <c r="E373" s="14"/>
    </row>
    <row r="374" spans="1:5" x14ac:dyDescent="0.2">
      <c r="A374" s="13"/>
      <c r="B374" s="4"/>
      <c r="C374" s="32"/>
      <c r="D374" s="14"/>
      <c r="E374" s="14"/>
    </row>
    <row r="375" spans="1:5" x14ac:dyDescent="0.2">
      <c r="A375" s="13"/>
      <c r="B375" s="4"/>
      <c r="C375" s="32"/>
      <c r="D375" s="14"/>
      <c r="E375" s="14"/>
    </row>
    <row r="376" spans="1:5" x14ac:dyDescent="0.2">
      <c r="A376" s="13"/>
      <c r="B376" s="4"/>
      <c r="C376" s="32"/>
      <c r="D376" s="14"/>
      <c r="E376" s="14"/>
    </row>
    <row r="377" spans="1:5" x14ac:dyDescent="0.2">
      <c r="A377" s="13"/>
      <c r="B377" s="4"/>
      <c r="C377" s="32"/>
      <c r="D377" s="14"/>
      <c r="E377" s="14"/>
    </row>
    <row r="378" spans="1:5" x14ac:dyDescent="0.2">
      <c r="A378" s="13"/>
      <c r="B378" s="4"/>
      <c r="C378" s="32"/>
      <c r="D378" s="14"/>
      <c r="E378" s="14"/>
    </row>
    <row r="379" spans="1:5" x14ac:dyDescent="0.2">
      <c r="A379" s="13"/>
      <c r="B379" s="4"/>
      <c r="C379" s="32"/>
      <c r="D379" s="14"/>
      <c r="E379" s="14"/>
    </row>
    <row r="380" spans="1:5" x14ac:dyDescent="0.2">
      <c r="A380" s="13"/>
      <c r="B380" s="4"/>
      <c r="C380" s="32"/>
      <c r="D380" s="14"/>
      <c r="E380" s="14"/>
    </row>
    <row r="381" spans="1:5" x14ac:dyDescent="0.2">
      <c r="A381" s="13"/>
      <c r="B381" s="4"/>
      <c r="C381" s="32"/>
      <c r="D381" s="14"/>
      <c r="E381" s="14"/>
    </row>
    <row r="382" spans="1:5" x14ac:dyDescent="0.2">
      <c r="A382" s="13"/>
      <c r="B382" s="4"/>
      <c r="C382" s="32"/>
      <c r="D382" s="14"/>
      <c r="E382" s="14"/>
    </row>
    <row r="383" spans="1:5" x14ac:dyDescent="0.2">
      <c r="A383" s="13"/>
      <c r="B383" s="4"/>
      <c r="C383" s="32"/>
      <c r="D383" s="14"/>
      <c r="E383" s="14"/>
    </row>
    <row r="384" spans="1:5" x14ac:dyDescent="0.2">
      <c r="A384" s="13"/>
      <c r="B384" s="4"/>
      <c r="C384" s="32"/>
      <c r="D384" s="14"/>
      <c r="E384" s="14"/>
    </row>
    <row r="385" spans="1:5" x14ac:dyDescent="0.2">
      <c r="A385" s="13"/>
      <c r="B385" s="4"/>
      <c r="C385" s="32"/>
      <c r="D385" s="14"/>
      <c r="E385" s="14"/>
    </row>
    <row r="386" spans="1:5" x14ac:dyDescent="0.2">
      <c r="A386" s="13"/>
      <c r="B386" s="4"/>
      <c r="C386" s="32"/>
      <c r="D386" s="14"/>
      <c r="E386" s="14"/>
    </row>
    <row r="387" spans="1:5" x14ac:dyDescent="0.2">
      <c r="A387" s="13"/>
      <c r="B387" s="4"/>
      <c r="C387" s="32"/>
      <c r="D387" s="14"/>
      <c r="E387" s="14"/>
    </row>
    <row r="388" spans="1:5" x14ac:dyDescent="0.2">
      <c r="A388" s="13"/>
      <c r="B388" s="4"/>
      <c r="C388" s="32"/>
      <c r="D388" s="14"/>
      <c r="E388" s="14"/>
    </row>
    <row r="389" spans="1:5" x14ac:dyDescent="0.2">
      <c r="A389" s="13"/>
      <c r="B389" s="4"/>
      <c r="C389" s="32"/>
      <c r="D389" s="14"/>
      <c r="E389" s="14"/>
    </row>
    <row r="390" spans="1:5" x14ac:dyDescent="0.2">
      <c r="A390" s="13"/>
      <c r="B390" s="4"/>
      <c r="C390" s="32"/>
      <c r="D390" s="14"/>
      <c r="E390" s="14"/>
    </row>
    <row r="391" spans="1:5" x14ac:dyDescent="0.2">
      <c r="A391" s="13"/>
      <c r="B391" s="4"/>
      <c r="C391" s="32"/>
      <c r="D391" s="14"/>
      <c r="E391" s="14"/>
    </row>
    <row r="392" spans="1:5" x14ac:dyDescent="0.2">
      <c r="A392" s="13"/>
      <c r="B392" s="4"/>
      <c r="C392" s="32"/>
      <c r="D392" s="14"/>
      <c r="E392" s="14"/>
    </row>
    <row r="393" spans="1:5" x14ac:dyDescent="0.2">
      <c r="A393" s="13"/>
      <c r="B393" s="4"/>
      <c r="C393" s="32"/>
      <c r="D393" s="14"/>
      <c r="E393" s="14"/>
    </row>
    <row r="394" spans="1:5" x14ac:dyDescent="0.2">
      <c r="A394" s="13"/>
      <c r="B394" s="4"/>
      <c r="C394" s="32"/>
      <c r="D394" s="14"/>
      <c r="E394" s="14"/>
    </row>
    <row r="395" spans="1:5" x14ac:dyDescent="0.2">
      <c r="A395" s="13"/>
      <c r="B395" s="4"/>
      <c r="C395" s="32"/>
      <c r="D395" s="14"/>
      <c r="E395" s="14"/>
    </row>
    <row r="396" spans="1:5" ht="29.25" customHeight="1" x14ac:dyDescent="0.2">
      <c r="A396" s="13"/>
      <c r="B396" s="4"/>
      <c r="C396" s="32"/>
      <c r="D396" s="14"/>
      <c r="E396" s="14"/>
    </row>
    <row r="397" spans="1:5" ht="21.75" customHeight="1" x14ac:dyDescent="0.2">
      <c r="A397" s="13"/>
      <c r="B397" s="4"/>
      <c r="C397" s="32"/>
      <c r="D397" s="14"/>
      <c r="E397" s="14"/>
    </row>
    <row r="398" spans="1:5" ht="27" customHeight="1" x14ac:dyDescent="0.2">
      <c r="A398" s="13"/>
      <c r="B398" s="4"/>
      <c r="C398" s="32"/>
      <c r="D398" s="14"/>
      <c r="E398" s="14"/>
    </row>
    <row r="399" spans="1:5" ht="22.5" customHeight="1" x14ac:dyDescent="0.2">
      <c r="A399" s="13"/>
      <c r="B399" s="4"/>
      <c r="C399" s="32"/>
      <c r="D399" s="14"/>
      <c r="E399" s="14"/>
    </row>
    <row r="400" spans="1:5" ht="31.5" customHeight="1" x14ac:dyDescent="0.2">
      <c r="A400" s="13"/>
      <c r="B400" s="4"/>
      <c r="C400" s="32"/>
      <c r="D400" s="14"/>
      <c r="E400" s="14"/>
    </row>
    <row r="401" spans="1:5" ht="29.25" customHeight="1" x14ac:dyDescent="0.2">
      <c r="A401" s="13"/>
      <c r="B401" s="4"/>
      <c r="C401" s="32"/>
      <c r="D401" s="14"/>
      <c r="E401" s="14"/>
    </row>
    <row r="402" spans="1:5" ht="40.5" customHeight="1" x14ac:dyDescent="0.2">
      <c r="A402" s="13"/>
      <c r="B402" s="4"/>
      <c r="C402" s="32"/>
      <c r="D402" s="14"/>
      <c r="E402" s="14"/>
    </row>
    <row r="403" spans="1:5" ht="46.5" customHeight="1" x14ac:dyDescent="0.2">
      <c r="A403" s="13"/>
      <c r="B403" s="4"/>
      <c r="C403" s="32"/>
      <c r="D403" s="14"/>
      <c r="E403" s="14"/>
    </row>
    <row r="404" spans="1:5" ht="21.75" customHeight="1" x14ac:dyDescent="0.2">
      <c r="A404" s="13"/>
      <c r="B404" s="4"/>
      <c r="C404" s="32"/>
      <c r="D404" s="14"/>
      <c r="E404" s="14"/>
    </row>
    <row r="405" spans="1:5" ht="15.75" customHeight="1" x14ac:dyDescent="0.2">
      <c r="A405" s="13"/>
      <c r="B405" s="4"/>
      <c r="C405" s="32"/>
      <c r="D405" s="14"/>
      <c r="E405" s="14"/>
    </row>
    <row r="406" spans="1:5" ht="31.5" customHeight="1" x14ac:dyDescent="0.2">
      <c r="A406" s="13"/>
      <c r="B406" s="4"/>
      <c r="C406" s="32"/>
      <c r="D406" s="14"/>
      <c r="E406" s="14"/>
    </row>
    <row r="407" spans="1:5" ht="22.5" customHeight="1" x14ac:dyDescent="0.2">
      <c r="A407" s="13"/>
      <c r="B407" s="4"/>
      <c r="C407" s="32"/>
      <c r="D407" s="14"/>
      <c r="E407" s="14"/>
    </row>
    <row r="408" spans="1:5" ht="26.25" customHeight="1" x14ac:dyDescent="0.2">
      <c r="A408" s="13"/>
      <c r="B408" s="4"/>
      <c r="C408" s="32"/>
      <c r="D408" s="14"/>
      <c r="E408" s="14"/>
    </row>
    <row r="409" spans="1:5" ht="21" customHeight="1" x14ac:dyDescent="0.2">
      <c r="A409" s="13"/>
      <c r="B409" s="4"/>
      <c r="C409" s="32"/>
      <c r="D409" s="14"/>
      <c r="E409" s="14"/>
    </row>
    <row r="410" spans="1:5" ht="23.25" customHeight="1" x14ac:dyDescent="0.2">
      <c r="A410" s="13"/>
      <c r="B410" s="4"/>
      <c r="C410" s="32"/>
      <c r="D410" s="14"/>
      <c r="E410" s="14"/>
    </row>
    <row r="411" spans="1:5" ht="18.75" customHeight="1" x14ac:dyDescent="0.2">
      <c r="A411" s="13"/>
      <c r="B411" s="4"/>
      <c r="C411" s="32"/>
      <c r="D411" s="14"/>
      <c r="E411" s="14"/>
    </row>
    <row r="412" spans="1:5" ht="32.25" customHeight="1" x14ac:dyDescent="0.2">
      <c r="A412" s="13"/>
      <c r="B412" s="4"/>
      <c r="C412" s="32"/>
      <c r="D412" s="14"/>
      <c r="E412" s="14"/>
    </row>
    <row r="413" spans="1:5" ht="18.75" customHeight="1" x14ac:dyDescent="0.2">
      <c r="A413" s="13"/>
      <c r="B413" s="4"/>
      <c r="C413" s="32"/>
      <c r="D413" s="14"/>
      <c r="E413" s="14"/>
    </row>
    <row r="414" spans="1:5" ht="22.5" customHeight="1" x14ac:dyDescent="0.2">
      <c r="A414" s="13"/>
      <c r="B414" s="4"/>
      <c r="C414" s="32"/>
      <c r="D414" s="14"/>
      <c r="E414" s="14"/>
    </row>
    <row r="415" spans="1:5" ht="28.5" customHeight="1" x14ac:dyDescent="0.2">
      <c r="A415" s="13"/>
      <c r="B415" s="4"/>
      <c r="C415" s="32"/>
      <c r="D415" s="14"/>
      <c r="E415" s="14"/>
    </row>
    <row r="416" spans="1:5" ht="15.75" customHeight="1" x14ac:dyDescent="0.2">
      <c r="A416" s="13"/>
      <c r="B416" s="4"/>
      <c r="C416" s="32"/>
      <c r="D416" s="14"/>
      <c r="E416" s="14"/>
    </row>
    <row r="417" spans="1:5" ht="20.25" customHeight="1" x14ac:dyDescent="0.2">
      <c r="A417" s="13"/>
      <c r="B417" s="4"/>
      <c r="C417" s="32"/>
      <c r="D417" s="14"/>
      <c r="E417" s="14"/>
    </row>
    <row r="418" spans="1:5" ht="30.75" customHeight="1" x14ac:dyDescent="0.2">
      <c r="A418" s="13"/>
      <c r="B418" s="4"/>
      <c r="C418" s="32"/>
      <c r="D418" s="14"/>
      <c r="E418" s="14"/>
    </row>
    <row r="419" spans="1:5" ht="27" customHeight="1" x14ac:dyDescent="0.2">
      <c r="A419" s="13"/>
      <c r="B419" s="4"/>
      <c r="C419" s="32"/>
      <c r="D419" s="14"/>
      <c r="E419" s="14"/>
    </row>
    <row r="420" spans="1:5" ht="28.5" customHeight="1" x14ac:dyDescent="0.2">
      <c r="A420" s="13"/>
      <c r="B420" s="4"/>
      <c r="C420" s="32"/>
      <c r="D420" s="14"/>
      <c r="E420" s="14"/>
    </row>
    <row r="421" spans="1:5" ht="24.75" customHeight="1" x14ac:dyDescent="0.2">
      <c r="A421" s="13"/>
      <c r="B421" s="4"/>
      <c r="C421" s="32"/>
      <c r="D421" s="14"/>
      <c r="E421" s="14"/>
    </row>
    <row r="422" spans="1:5" ht="30.75" customHeight="1" x14ac:dyDescent="0.2">
      <c r="A422" s="13"/>
      <c r="B422" s="4"/>
      <c r="C422" s="32"/>
      <c r="D422" s="14"/>
      <c r="E422" s="14"/>
    </row>
    <row r="423" spans="1:5" ht="33" customHeight="1" x14ac:dyDescent="0.2">
      <c r="A423" s="13"/>
      <c r="B423" s="4"/>
      <c r="C423" s="32"/>
      <c r="D423" s="14"/>
      <c r="E423" s="14"/>
    </row>
    <row r="424" spans="1:5" ht="20.25" customHeight="1" x14ac:dyDescent="0.2">
      <c r="A424" s="13"/>
      <c r="B424" s="4"/>
      <c r="C424" s="32"/>
      <c r="D424" s="14"/>
      <c r="E424" s="14"/>
    </row>
    <row r="425" spans="1:5" ht="32.25" customHeight="1" x14ac:dyDescent="0.2">
      <c r="A425" s="13"/>
      <c r="B425" s="4"/>
      <c r="C425" s="32"/>
      <c r="D425" s="14"/>
      <c r="E425" s="14"/>
    </row>
    <row r="426" spans="1:5" ht="43.5" customHeight="1" x14ac:dyDescent="0.2">
      <c r="A426" s="13"/>
      <c r="B426" s="4"/>
      <c r="C426" s="32"/>
      <c r="D426" s="14"/>
      <c r="E426" s="14"/>
    </row>
    <row r="427" spans="1:5" ht="34.5" customHeight="1" x14ac:dyDescent="0.2">
      <c r="A427" s="13"/>
      <c r="B427" s="4"/>
      <c r="C427" s="32"/>
      <c r="D427" s="14"/>
      <c r="E427" s="14"/>
    </row>
    <row r="428" spans="1:5" ht="33.75" customHeight="1" x14ac:dyDescent="0.2">
      <c r="A428" s="13"/>
      <c r="B428" s="4"/>
      <c r="C428" s="32"/>
      <c r="D428" s="14"/>
      <c r="E428" s="14"/>
    </row>
    <row r="429" spans="1:5" ht="30.75" customHeight="1" x14ac:dyDescent="0.2">
      <c r="A429" s="13"/>
      <c r="B429" s="4"/>
      <c r="C429" s="32"/>
      <c r="D429" s="14"/>
      <c r="E429" s="14"/>
    </row>
    <row r="430" spans="1:5" ht="31.5" customHeight="1" x14ac:dyDescent="0.2">
      <c r="A430" s="13"/>
      <c r="B430" s="4"/>
      <c r="C430" s="32"/>
      <c r="D430" s="14"/>
      <c r="E430" s="14"/>
    </row>
    <row r="431" spans="1:5" ht="42" customHeight="1" x14ac:dyDescent="0.2">
      <c r="A431" s="13"/>
      <c r="B431" s="4"/>
      <c r="C431" s="32"/>
      <c r="D431" s="14"/>
      <c r="E431" s="14"/>
    </row>
    <row r="432" spans="1:5" ht="31.5" customHeight="1" x14ac:dyDescent="0.2">
      <c r="A432" s="13"/>
      <c r="B432" s="4"/>
      <c r="C432" s="32"/>
      <c r="D432" s="14"/>
      <c r="E432" s="14"/>
    </row>
    <row r="433" spans="1:5" ht="23.25" customHeight="1" x14ac:dyDescent="0.2">
      <c r="A433" s="13"/>
      <c r="B433" s="4"/>
      <c r="C433" s="32"/>
      <c r="D433" s="14"/>
      <c r="E433" s="14"/>
    </row>
    <row r="434" spans="1:5" ht="27.75" customHeight="1" x14ac:dyDescent="0.2">
      <c r="A434" s="13"/>
      <c r="B434" s="4"/>
      <c r="C434" s="32"/>
      <c r="D434" s="14"/>
      <c r="E434" s="14"/>
    </row>
    <row r="435" spans="1:5" ht="24.75" customHeight="1" x14ac:dyDescent="0.2">
      <c r="A435" s="13"/>
      <c r="B435" s="4"/>
      <c r="C435" s="32"/>
      <c r="D435" s="14"/>
      <c r="E435" s="14"/>
    </row>
    <row r="436" spans="1:5" ht="34.5" customHeight="1" x14ac:dyDescent="0.2">
      <c r="A436" s="13"/>
      <c r="B436" s="4"/>
      <c r="C436" s="32"/>
      <c r="D436" s="14"/>
      <c r="E436" s="14"/>
    </row>
    <row r="437" spans="1:5" ht="27" customHeight="1" x14ac:dyDescent="0.2">
      <c r="A437" s="13"/>
      <c r="B437" s="4"/>
      <c r="C437" s="32"/>
      <c r="D437" s="14"/>
      <c r="E437" s="14"/>
    </row>
    <row r="438" spans="1:5" ht="32.25" customHeight="1" x14ac:dyDescent="0.2">
      <c r="A438" s="13"/>
      <c r="B438" s="4"/>
      <c r="C438" s="32"/>
      <c r="D438" s="14"/>
      <c r="E438" s="14"/>
    </row>
    <row r="439" spans="1:5" ht="30" customHeight="1" x14ac:dyDescent="0.2">
      <c r="A439" s="13"/>
      <c r="B439" s="4"/>
      <c r="C439" s="32"/>
      <c r="D439" s="14"/>
      <c r="E439" s="14"/>
    </row>
    <row r="440" spans="1:5" ht="24.75" customHeight="1" x14ac:dyDescent="0.2">
      <c r="A440" s="13"/>
      <c r="B440" s="4"/>
      <c r="C440" s="32"/>
      <c r="D440" s="14"/>
      <c r="E440" s="14"/>
    </row>
    <row r="441" spans="1:5" ht="37.5" customHeight="1" x14ac:dyDescent="0.2">
      <c r="A441" s="13"/>
      <c r="B441" s="4"/>
      <c r="C441" s="32"/>
      <c r="D441" s="14"/>
      <c r="E441" s="14"/>
    </row>
    <row r="442" spans="1:5" ht="34.5" customHeight="1" x14ac:dyDescent="0.2">
      <c r="A442" s="13"/>
      <c r="B442" s="4"/>
      <c r="C442" s="32"/>
      <c r="D442" s="14"/>
      <c r="E442" s="14"/>
    </row>
    <row r="443" spans="1:5" ht="33.75" customHeight="1" x14ac:dyDescent="0.2">
      <c r="A443" s="13"/>
      <c r="B443" s="4"/>
      <c r="C443" s="32"/>
      <c r="D443" s="14"/>
      <c r="E443" s="14"/>
    </row>
    <row r="444" spans="1:5" ht="29.25" customHeight="1" x14ac:dyDescent="0.2">
      <c r="A444" s="13"/>
      <c r="B444" s="4"/>
      <c r="C444" s="32"/>
      <c r="D444" s="14"/>
      <c r="E444" s="14"/>
    </row>
    <row r="445" spans="1:5" ht="48.75" customHeight="1" x14ac:dyDescent="0.2">
      <c r="A445" s="13"/>
      <c r="B445" s="4"/>
      <c r="C445" s="32"/>
      <c r="D445" s="14"/>
      <c r="E445" s="14"/>
    </row>
    <row r="446" spans="1:5" ht="32.25" customHeight="1" x14ac:dyDescent="0.2">
      <c r="A446" s="13"/>
      <c r="B446" s="4"/>
      <c r="C446" s="32"/>
      <c r="D446" s="14"/>
      <c r="E446" s="14"/>
    </row>
    <row r="447" spans="1:5" ht="17.25" customHeight="1" x14ac:dyDescent="0.2">
      <c r="A447" s="13"/>
      <c r="B447" s="4"/>
      <c r="C447" s="32"/>
      <c r="D447" s="14"/>
      <c r="E447" s="14"/>
    </row>
    <row r="448" spans="1:5" ht="15.75" customHeight="1" x14ac:dyDescent="0.2">
      <c r="A448" s="13"/>
      <c r="B448" s="4"/>
      <c r="C448" s="32"/>
      <c r="D448" s="14"/>
      <c r="E448" s="14"/>
    </row>
    <row r="449" spans="1:5" ht="41.25" customHeight="1" x14ac:dyDescent="0.2">
      <c r="A449" s="13"/>
      <c r="B449" s="4"/>
      <c r="C449" s="32"/>
      <c r="D449" s="14"/>
      <c r="E449" s="14"/>
    </row>
    <row r="450" spans="1:5" ht="24" customHeight="1" x14ac:dyDescent="0.2">
      <c r="A450" s="13"/>
      <c r="B450" s="4"/>
      <c r="C450" s="32"/>
      <c r="D450" s="14"/>
      <c r="E450" s="14"/>
    </row>
    <row r="451" spans="1:5" ht="49.5" customHeight="1" x14ac:dyDescent="0.2">
      <c r="A451" s="13"/>
      <c r="B451" s="4"/>
      <c r="C451" s="32"/>
      <c r="D451" s="14"/>
      <c r="E451" s="14"/>
    </row>
    <row r="452" spans="1:5" ht="33" customHeight="1" x14ac:dyDescent="0.2">
      <c r="A452" s="13"/>
      <c r="B452" s="4"/>
      <c r="C452" s="32"/>
      <c r="D452" s="14"/>
      <c r="E452" s="14"/>
    </row>
    <row r="453" spans="1:5" ht="27.75" customHeight="1" x14ac:dyDescent="0.2">
      <c r="A453" s="13"/>
      <c r="B453" s="4"/>
      <c r="C453" s="32"/>
      <c r="D453" s="14"/>
      <c r="E453" s="14"/>
    </row>
    <row r="454" spans="1:5" ht="24.75" customHeight="1" x14ac:dyDescent="0.2">
      <c r="A454" s="13"/>
      <c r="B454" s="4"/>
      <c r="C454" s="32"/>
      <c r="D454" s="14"/>
      <c r="E454" s="14"/>
    </row>
    <row r="455" spans="1:5" ht="36" customHeight="1" x14ac:dyDescent="0.2">
      <c r="A455" s="13"/>
      <c r="B455" s="4"/>
      <c r="C455" s="32"/>
      <c r="D455" s="14"/>
      <c r="E455" s="14"/>
    </row>
    <row r="456" spans="1:5" ht="29.25" customHeight="1" x14ac:dyDescent="0.2">
      <c r="A456" s="13"/>
      <c r="B456" s="4"/>
      <c r="C456" s="32"/>
      <c r="D456" s="14"/>
      <c r="E456" s="14"/>
    </row>
    <row r="457" spans="1:5" ht="31.5" customHeight="1" x14ac:dyDescent="0.2">
      <c r="A457" s="13"/>
      <c r="B457" s="4"/>
      <c r="C457" s="32"/>
      <c r="D457" s="14"/>
      <c r="E457" s="14"/>
    </row>
    <row r="458" spans="1:5" ht="21" customHeight="1" x14ac:dyDescent="0.2">
      <c r="A458" s="13"/>
      <c r="B458" s="4"/>
      <c r="C458" s="32"/>
      <c r="D458" s="14"/>
      <c r="E458" s="14"/>
    </row>
    <row r="459" spans="1:5" ht="58.5" customHeight="1" x14ac:dyDescent="0.2">
      <c r="A459" s="13"/>
      <c r="B459" s="4"/>
      <c r="C459" s="32"/>
      <c r="D459" s="14"/>
      <c r="E459" s="14"/>
    </row>
    <row r="460" spans="1:5" ht="34.5" customHeight="1" x14ac:dyDescent="0.2">
      <c r="A460" s="13"/>
      <c r="B460" s="4"/>
      <c r="C460" s="32"/>
      <c r="D460" s="14"/>
      <c r="E460" s="14"/>
    </row>
    <row r="461" spans="1:5" ht="32.25" customHeight="1" x14ac:dyDescent="0.2">
      <c r="A461" s="13"/>
      <c r="B461" s="4"/>
      <c r="C461" s="32"/>
      <c r="D461" s="14"/>
      <c r="E461" s="14"/>
    </row>
    <row r="462" spans="1:5" ht="46.5" customHeight="1" x14ac:dyDescent="0.2">
      <c r="A462" s="13"/>
      <c r="B462" s="4"/>
      <c r="C462" s="32"/>
      <c r="D462" s="14"/>
      <c r="E462" s="14"/>
    </row>
    <row r="463" spans="1:5" ht="45.75" customHeight="1" x14ac:dyDescent="0.2">
      <c r="A463" s="13"/>
      <c r="B463" s="4"/>
      <c r="C463" s="32"/>
      <c r="D463" s="14"/>
      <c r="E463" s="14"/>
    </row>
    <row r="464" spans="1:5" ht="46.5" customHeight="1" x14ac:dyDescent="0.2">
      <c r="A464" s="13"/>
      <c r="B464" s="4"/>
      <c r="C464" s="32"/>
      <c r="D464" s="14"/>
      <c r="E464" s="14"/>
    </row>
    <row r="465" spans="1:5" ht="32.25" customHeight="1" x14ac:dyDescent="0.2">
      <c r="A465" s="13"/>
      <c r="B465" s="4"/>
      <c r="C465" s="32"/>
      <c r="D465" s="14"/>
      <c r="E465" s="14"/>
    </row>
    <row r="466" spans="1:5" ht="22.5" customHeight="1" x14ac:dyDescent="0.2">
      <c r="A466" s="13"/>
      <c r="B466" s="4"/>
      <c r="C466" s="32"/>
      <c r="D466" s="14"/>
      <c r="E466" s="14"/>
    </row>
    <row r="467" spans="1:5" ht="30" customHeight="1" x14ac:dyDescent="0.2">
      <c r="A467" s="13"/>
      <c r="B467" s="4"/>
      <c r="C467" s="32"/>
      <c r="D467" s="14"/>
      <c r="E467" s="14"/>
    </row>
    <row r="468" spans="1:5" ht="32.25" customHeight="1" x14ac:dyDescent="0.2">
      <c r="A468" s="13"/>
      <c r="B468" s="4"/>
      <c r="C468" s="32"/>
      <c r="D468" s="14"/>
      <c r="E468" s="14"/>
    </row>
    <row r="469" spans="1:5" ht="38.25" customHeight="1" x14ac:dyDescent="0.2">
      <c r="A469" s="13"/>
      <c r="B469" s="4"/>
      <c r="C469" s="32"/>
      <c r="D469" s="14"/>
      <c r="E469" s="14"/>
    </row>
    <row r="470" spans="1:5" ht="28.5" customHeight="1" x14ac:dyDescent="0.2">
      <c r="A470" s="13"/>
      <c r="B470" s="4"/>
      <c r="C470" s="32"/>
      <c r="D470" s="14"/>
      <c r="E470" s="14"/>
    </row>
    <row r="471" spans="1:5" ht="19.5" customHeight="1" x14ac:dyDescent="0.2">
      <c r="A471" s="13"/>
      <c r="B471" s="4"/>
      <c r="C471" s="32"/>
      <c r="D471" s="14"/>
      <c r="E471" s="14"/>
    </row>
    <row r="472" spans="1:5" ht="22.5" customHeight="1" x14ac:dyDescent="0.2">
      <c r="A472" s="13"/>
      <c r="B472" s="4"/>
      <c r="C472" s="32"/>
      <c r="D472" s="14"/>
      <c r="E472" s="14"/>
    </row>
    <row r="473" spans="1:5" ht="27.75" customHeight="1" x14ac:dyDescent="0.2">
      <c r="A473" s="13"/>
      <c r="B473" s="4"/>
      <c r="C473" s="32"/>
      <c r="D473" s="14"/>
      <c r="E473" s="14"/>
    </row>
    <row r="474" spans="1:5" ht="24.75" customHeight="1" x14ac:dyDescent="0.2">
      <c r="A474" s="13"/>
      <c r="B474" s="4"/>
      <c r="C474" s="32"/>
      <c r="D474" s="14"/>
      <c r="E474" s="14"/>
    </row>
    <row r="475" spans="1:5" ht="30" customHeight="1" x14ac:dyDescent="0.2">
      <c r="A475" s="13"/>
      <c r="B475" s="4"/>
      <c r="C475" s="32"/>
      <c r="D475" s="14"/>
      <c r="E475" s="14"/>
    </row>
    <row r="476" spans="1:5" ht="30.75" customHeight="1" x14ac:dyDescent="0.2">
      <c r="A476" s="13"/>
      <c r="B476" s="4"/>
      <c r="C476" s="32"/>
      <c r="D476" s="14"/>
      <c r="E476" s="14"/>
    </row>
    <row r="477" spans="1:5" ht="22.5" customHeight="1" x14ac:dyDescent="0.2">
      <c r="A477" s="13"/>
      <c r="B477" s="4"/>
      <c r="C477" s="32"/>
      <c r="D477" s="14"/>
      <c r="E477" s="14"/>
    </row>
    <row r="478" spans="1:5" ht="22.5" customHeight="1" x14ac:dyDescent="0.2">
      <c r="A478" s="13"/>
      <c r="B478" s="4"/>
      <c r="C478" s="32"/>
      <c r="D478" s="14"/>
      <c r="E478" s="14"/>
    </row>
    <row r="479" spans="1:5" ht="30" customHeight="1" x14ac:dyDescent="0.2">
      <c r="A479" s="13"/>
      <c r="B479" s="4"/>
      <c r="C479" s="32"/>
      <c r="D479" s="14"/>
      <c r="E479" s="14"/>
    </row>
    <row r="480" spans="1:5" ht="27" customHeight="1" x14ac:dyDescent="0.2">
      <c r="A480" s="13"/>
      <c r="B480" s="4"/>
      <c r="C480" s="32"/>
      <c r="D480" s="14"/>
      <c r="E480" s="14"/>
    </row>
    <row r="481" spans="1:5" ht="30" customHeight="1" x14ac:dyDescent="0.2">
      <c r="A481" s="13"/>
      <c r="B481" s="4"/>
      <c r="C481" s="32"/>
      <c r="D481" s="14"/>
      <c r="E481" s="14"/>
    </row>
    <row r="482" spans="1:5" ht="33" customHeight="1" x14ac:dyDescent="0.2">
      <c r="A482" s="13"/>
      <c r="B482" s="4"/>
      <c r="C482" s="32"/>
      <c r="D482" s="14"/>
      <c r="E482" s="14"/>
    </row>
    <row r="483" spans="1:5" ht="24.75" customHeight="1" x14ac:dyDescent="0.2">
      <c r="A483" s="13"/>
      <c r="B483" s="4"/>
      <c r="C483" s="32"/>
      <c r="D483" s="14"/>
      <c r="E483" s="14"/>
    </row>
    <row r="484" spans="1:5" ht="21.75" customHeight="1" x14ac:dyDescent="0.2">
      <c r="A484" s="13"/>
      <c r="B484" s="4"/>
      <c r="C484" s="32"/>
      <c r="D484" s="14"/>
      <c r="E484" s="14"/>
    </row>
    <row r="485" spans="1:5" ht="22.5" customHeight="1" x14ac:dyDescent="0.2">
      <c r="A485" s="13"/>
      <c r="B485" s="4"/>
      <c r="C485" s="32"/>
      <c r="D485" s="14"/>
      <c r="E485" s="14"/>
    </row>
    <row r="486" spans="1:5" ht="27" customHeight="1" x14ac:dyDescent="0.2">
      <c r="A486" s="13"/>
      <c r="B486" s="4"/>
      <c r="C486" s="32"/>
      <c r="D486" s="14"/>
      <c r="E486" s="14"/>
    </row>
    <row r="487" spans="1:5" ht="25.5" customHeight="1" x14ac:dyDescent="0.2">
      <c r="A487" s="13"/>
      <c r="B487" s="4"/>
      <c r="C487" s="32"/>
      <c r="D487" s="14"/>
      <c r="E487" s="14"/>
    </row>
    <row r="488" spans="1:5" ht="26.25" customHeight="1" x14ac:dyDescent="0.2">
      <c r="A488" s="13"/>
      <c r="B488" s="4"/>
      <c r="C488" s="32"/>
      <c r="D488" s="14"/>
      <c r="E488" s="14"/>
    </row>
    <row r="489" spans="1:5" ht="36.75" customHeight="1" x14ac:dyDescent="0.2">
      <c r="A489" s="13"/>
      <c r="B489" s="4"/>
      <c r="C489" s="32"/>
      <c r="D489" s="14"/>
      <c r="E489" s="14"/>
    </row>
    <row r="490" spans="1:5" ht="45.75" customHeight="1" x14ac:dyDescent="0.2">
      <c r="A490" s="13"/>
      <c r="B490" s="4"/>
      <c r="C490" s="32"/>
      <c r="D490" s="14"/>
      <c r="E490" s="14"/>
    </row>
    <row r="491" spans="1:5" ht="48" customHeight="1" x14ac:dyDescent="0.2">
      <c r="A491" s="13"/>
      <c r="B491" s="4"/>
      <c r="C491" s="32"/>
      <c r="D491" s="14"/>
      <c r="E491" s="14"/>
    </row>
    <row r="492" spans="1:5" ht="26.25" customHeight="1" x14ac:dyDescent="0.2">
      <c r="A492" s="13"/>
      <c r="B492" s="4"/>
      <c r="C492" s="32"/>
      <c r="D492" s="14"/>
      <c r="E492" s="14"/>
    </row>
    <row r="493" spans="1:5" ht="27.75" customHeight="1" x14ac:dyDescent="0.2">
      <c r="A493" s="13"/>
      <c r="B493" s="4"/>
      <c r="C493" s="32"/>
      <c r="D493" s="14"/>
      <c r="E493" s="14"/>
    </row>
    <row r="494" spans="1:5" ht="24" customHeight="1" x14ac:dyDescent="0.2">
      <c r="A494" s="13"/>
      <c r="B494" s="4"/>
      <c r="C494" s="32"/>
      <c r="D494" s="14"/>
      <c r="E494" s="14"/>
    </row>
    <row r="495" spans="1:5" ht="24" customHeight="1" x14ac:dyDescent="0.2">
      <c r="A495" s="13"/>
      <c r="B495" s="4"/>
      <c r="C495" s="32"/>
      <c r="D495" s="14"/>
      <c r="E495" s="14"/>
    </row>
    <row r="496" spans="1:5" ht="18" customHeight="1" x14ac:dyDescent="0.2">
      <c r="A496" s="13"/>
      <c r="B496" s="4"/>
      <c r="C496" s="32"/>
      <c r="D496" s="14"/>
      <c r="E496" s="14"/>
    </row>
    <row r="497" spans="1:5" ht="26.25" customHeight="1" x14ac:dyDescent="0.2">
      <c r="A497" s="13"/>
      <c r="B497" s="4"/>
      <c r="C497" s="32"/>
      <c r="D497" s="14"/>
      <c r="E497" s="14"/>
    </row>
    <row r="498" spans="1:5" ht="20.25" customHeight="1" x14ac:dyDescent="0.2">
      <c r="A498" s="13"/>
      <c r="B498" s="4"/>
      <c r="C498" s="32"/>
      <c r="D498" s="14"/>
      <c r="E498" s="14"/>
    </row>
    <row r="499" spans="1:5" ht="24.75" customHeight="1" x14ac:dyDescent="0.2">
      <c r="A499" s="13"/>
      <c r="B499" s="4"/>
      <c r="C499" s="32"/>
      <c r="D499" s="14"/>
      <c r="E499" s="14"/>
    </row>
    <row r="500" spans="1:5" ht="22.5" customHeight="1" x14ac:dyDescent="0.2">
      <c r="A500" s="13"/>
      <c r="B500" s="4"/>
      <c r="C500" s="32"/>
      <c r="D500" s="14"/>
      <c r="E500" s="14"/>
    </row>
    <row r="501" spans="1:5" ht="21" customHeight="1" x14ac:dyDescent="0.2">
      <c r="A501" s="13"/>
      <c r="B501" s="4"/>
      <c r="C501" s="32"/>
      <c r="D501" s="14"/>
      <c r="E501" s="14"/>
    </row>
    <row r="502" spans="1:5" ht="26.25" customHeight="1" x14ac:dyDescent="0.2">
      <c r="A502" s="13"/>
      <c r="B502" s="4"/>
      <c r="C502" s="32"/>
      <c r="D502" s="14"/>
      <c r="E502" s="14"/>
    </row>
    <row r="503" spans="1:5" ht="36.75" customHeight="1" x14ac:dyDescent="0.2">
      <c r="A503" s="13"/>
      <c r="B503" s="4"/>
      <c r="C503" s="32"/>
      <c r="D503" s="14"/>
      <c r="E503" s="14"/>
    </row>
    <row r="504" spans="1:5" ht="22.5" customHeight="1" x14ac:dyDescent="0.2">
      <c r="A504" s="13"/>
      <c r="B504" s="4"/>
      <c r="C504" s="32"/>
      <c r="D504" s="14"/>
      <c r="E504" s="14"/>
    </row>
    <row r="505" spans="1:5" ht="27" customHeight="1" x14ac:dyDescent="0.2">
      <c r="A505" s="13"/>
      <c r="B505" s="4"/>
      <c r="C505" s="32"/>
      <c r="D505" s="14"/>
      <c r="E505" s="14"/>
    </row>
    <row r="506" spans="1:5" ht="24" customHeight="1" x14ac:dyDescent="0.2">
      <c r="A506" s="13"/>
      <c r="B506" s="4"/>
      <c r="C506" s="32"/>
      <c r="D506" s="14"/>
      <c r="E506" s="14"/>
    </row>
    <row r="507" spans="1:5" ht="25.5" customHeight="1" x14ac:dyDescent="0.2">
      <c r="A507" s="13"/>
      <c r="B507" s="4"/>
      <c r="C507" s="32"/>
      <c r="D507" s="14"/>
      <c r="E507" s="14"/>
    </row>
    <row r="508" spans="1:5" ht="24.75" customHeight="1" x14ac:dyDescent="0.2">
      <c r="A508" s="13"/>
      <c r="B508" s="4"/>
      <c r="C508" s="32"/>
      <c r="D508" s="14"/>
      <c r="E508" s="14"/>
    </row>
    <row r="509" spans="1:5" ht="23.25" customHeight="1" x14ac:dyDescent="0.2">
      <c r="A509" s="13"/>
      <c r="B509" s="4"/>
      <c r="C509" s="32"/>
      <c r="D509" s="14"/>
      <c r="E509" s="14"/>
    </row>
    <row r="510" spans="1:5" ht="32.25" customHeight="1" x14ac:dyDescent="0.2">
      <c r="A510" s="13"/>
      <c r="B510" s="4"/>
      <c r="C510" s="32"/>
      <c r="D510" s="14"/>
      <c r="E510" s="14"/>
    </row>
    <row r="511" spans="1:5" ht="30.75" customHeight="1" x14ac:dyDescent="0.2">
      <c r="A511" s="13"/>
      <c r="B511" s="4"/>
      <c r="C511" s="32"/>
      <c r="D511" s="14"/>
      <c r="E511" s="14"/>
    </row>
    <row r="512" spans="1:5" ht="39" customHeight="1" x14ac:dyDescent="0.2">
      <c r="A512" s="13"/>
      <c r="B512" s="4"/>
      <c r="C512" s="32"/>
      <c r="D512" s="14"/>
      <c r="E512" s="14"/>
    </row>
    <row r="513" spans="1:5" ht="21.75" customHeight="1" x14ac:dyDescent="0.2">
      <c r="A513" s="13"/>
      <c r="B513" s="4"/>
      <c r="C513" s="32"/>
      <c r="D513" s="14"/>
      <c r="E513" s="14"/>
    </row>
    <row r="514" spans="1:5" ht="31.5" customHeight="1" x14ac:dyDescent="0.2">
      <c r="A514" s="13"/>
      <c r="B514" s="4"/>
      <c r="C514" s="32"/>
      <c r="D514" s="14"/>
      <c r="E514" s="14"/>
    </row>
    <row r="515" spans="1:5" ht="38.25" customHeight="1" x14ac:dyDescent="0.2">
      <c r="A515" s="13"/>
      <c r="B515" s="4"/>
      <c r="C515" s="32"/>
      <c r="D515" s="14"/>
      <c r="E515" s="14"/>
    </row>
    <row r="516" spans="1:5" ht="25.5" customHeight="1" x14ac:dyDescent="0.2">
      <c r="A516" s="13"/>
      <c r="B516" s="4"/>
      <c r="C516" s="32"/>
      <c r="D516" s="14"/>
      <c r="E516" s="14"/>
    </row>
    <row r="517" spans="1:5" ht="25.5" customHeight="1" x14ac:dyDescent="0.2">
      <c r="A517" s="13"/>
      <c r="B517" s="4"/>
      <c r="C517" s="32"/>
      <c r="D517" s="14"/>
      <c r="E517" s="14"/>
    </row>
    <row r="518" spans="1:5" ht="30" customHeight="1" x14ac:dyDescent="0.2">
      <c r="A518" s="13"/>
      <c r="B518" s="4"/>
      <c r="C518" s="32"/>
      <c r="D518" s="14"/>
      <c r="E518" s="14"/>
    </row>
    <row r="519" spans="1:5" ht="23.25" customHeight="1" x14ac:dyDescent="0.2">
      <c r="A519" s="13"/>
      <c r="B519" s="4"/>
      <c r="C519" s="32"/>
      <c r="D519" s="14"/>
      <c r="E519" s="14"/>
    </row>
    <row r="520" spans="1:5" ht="30.75" customHeight="1" x14ac:dyDescent="0.2">
      <c r="A520" s="13"/>
      <c r="B520" s="4"/>
      <c r="C520" s="32"/>
      <c r="D520" s="14"/>
      <c r="E520" s="14"/>
    </row>
    <row r="521" spans="1:5" ht="27" customHeight="1" x14ac:dyDescent="0.2">
      <c r="A521" s="13"/>
      <c r="B521" s="4"/>
      <c r="C521" s="32"/>
      <c r="D521" s="14"/>
      <c r="E521" s="14"/>
    </row>
    <row r="522" spans="1:5" ht="25.5" customHeight="1" x14ac:dyDescent="0.2">
      <c r="A522" s="13"/>
      <c r="B522" s="4"/>
      <c r="C522" s="32"/>
      <c r="D522" s="14"/>
      <c r="E522" s="14"/>
    </row>
    <row r="523" spans="1:5" ht="20.25" customHeight="1" x14ac:dyDescent="0.2">
      <c r="A523" s="13"/>
      <c r="B523" s="4"/>
      <c r="C523" s="32"/>
      <c r="D523" s="14"/>
      <c r="E523" s="14"/>
    </row>
    <row r="524" spans="1:5" ht="23.25" customHeight="1" x14ac:dyDescent="0.2">
      <c r="A524" s="13"/>
      <c r="B524" s="4"/>
      <c r="C524" s="32"/>
      <c r="D524" s="14"/>
      <c r="E524" s="14"/>
    </row>
    <row r="525" spans="1:5" ht="24.75" customHeight="1" x14ac:dyDescent="0.2">
      <c r="A525" s="13"/>
      <c r="B525" s="4"/>
      <c r="C525" s="32"/>
      <c r="D525" s="14"/>
      <c r="E525" s="14"/>
    </row>
    <row r="526" spans="1:5" ht="28.5" customHeight="1" x14ac:dyDescent="0.2">
      <c r="A526" s="13"/>
      <c r="B526" s="4"/>
      <c r="C526" s="32"/>
      <c r="D526" s="14"/>
      <c r="E526" s="14"/>
    </row>
    <row r="527" spans="1:5" ht="30" customHeight="1" x14ac:dyDescent="0.2">
      <c r="A527" s="13"/>
      <c r="B527" s="4"/>
      <c r="C527" s="32"/>
      <c r="D527" s="14"/>
      <c r="E527" s="14"/>
    </row>
    <row r="528" spans="1:5" ht="24.75" customHeight="1" x14ac:dyDescent="0.2">
      <c r="A528" s="13"/>
      <c r="B528" s="4"/>
      <c r="C528" s="32"/>
      <c r="D528" s="14"/>
      <c r="E528" s="14"/>
    </row>
    <row r="529" spans="1:5" ht="24" customHeight="1" x14ac:dyDescent="0.2">
      <c r="A529" s="13"/>
      <c r="B529" s="4"/>
      <c r="C529" s="32"/>
      <c r="D529" s="14"/>
      <c r="E529" s="14"/>
    </row>
    <row r="530" spans="1:5" ht="46.5" customHeight="1" x14ac:dyDescent="0.2">
      <c r="A530" s="13"/>
      <c r="B530" s="4"/>
      <c r="C530" s="32"/>
      <c r="D530" s="14"/>
      <c r="E530" s="14"/>
    </row>
    <row r="531" spans="1:5" ht="29.25" customHeight="1" x14ac:dyDescent="0.2">
      <c r="A531" s="13"/>
      <c r="B531" s="4"/>
      <c r="C531" s="32"/>
      <c r="D531" s="14"/>
      <c r="E531" s="14"/>
    </row>
    <row r="532" spans="1:5" ht="31.5" customHeight="1" x14ac:dyDescent="0.2">
      <c r="A532" s="13"/>
      <c r="B532" s="4"/>
      <c r="C532" s="32"/>
      <c r="D532" s="14"/>
      <c r="E532" s="14"/>
    </row>
    <row r="533" spans="1:5" ht="36.75" customHeight="1" x14ac:dyDescent="0.2">
      <c r="A533" s="13"/>
      <c r="B533" s="4"/>
      <c r="C533" s="32"/>
      <c r="D533" s="14"/>
      <c r="E533" s="14"/>
    </row>
    <row r="534" spans="1:5" ht="24" customHeight="1" x14ac:dyDescent="0.2">
      <c r="A534" s="13"/>
      <c r="B534" s="4"/>
      <c r="C534" s="32"/>
      <c r="D534" s="14"/>
      <c r="E534" s="14"/>
    </row>
    <row r="535" spans="1:5" ht="27.75" customHeight="1" x14ac:dyDescent="0.2">
      <c r="A535" s="13"/>
      <c r="B535" s="4"/>
      <c r="C535" s="32"/>
      <c r="D535" s="14"/>
      <c r="E535" s="14"/>
    </row>
    <row r="536" spans="1:5" ht="23.25" customHeight="1" x14ac:dyDescent="0.2">
      <c r="A536" s="13"/>
      <c r="B536" s="4"/>
      <c r="C536" s="32"/>
      <c r="D536" s="14"/>
      <c r="E536" s="14"/>
    </row>
    <row r="537" spans="1:5" ht="30.75" customHeight="1" x14ac:dyDescent="0.2">
      <c r="A537" s="13"/>
      <c r="B537" s="4"/>
      <c r="C537" s="32"/>
      <c r="D537" s="14"/>
      <c r="E537" s="14"/>
    </row>
    <row r="538" spans="1:5" ht="33" customHeight="1" x14ac:dyDescent="0.2">
      <c r="A538" s="13"/>
      <c r="B538" s="4"/>
      <c r="C538" s="32"/>
      <c r="D538" s="14"/>
      <c r="E538" s="14"/>
    </row>
    <row r="539" spans="1:5" ht="31.5" customHeight="1" x14ac:dyDescent="0.2">
      <c r="A539" s="13"/>
      <c r="B539" s="4"/>
      <c r="C539" s="32"/>
      <c r="D539" s="14"/>
      <c r="E539" s="14"/>
    </row>
    <row r="540" spans="1:5" ht="25.5" customHeight="1" x14ac:dyDescent="0.2">
      <c r="A540" s="13"/>
      <c r="B540" s="4"/>
      <c r="C540" s="32"/>
      <c r="D540" s="14"/>
      <c r="E540" s="14"/>
    </row>
    <row r="541" spans="1:5" ht="30.75" customHeight="1" x14ac:dyDescent="0.2">
      <c r="A541" s="13"/>
      <c r="B541" s="4"/>
      <c r="C541" s="32"/>
      <c r="D541" s="14"/>
      <c r="E541" s="14"/>
    </row>
    <row r="542" spans="1:5" ht="40.5" customHeight="1" x14ac:dyDescent="0.2">
      <c r="A542" s="13"/>
      <c r="B542" s="4"/>
      <c r="C542" s="32"/>
      <c r="D542" s="14"/>
      <c r="E542" s="14"/>
    </row>
    <row r="543" spans="1:5" ht="30.75" customHeight="1" x14ac:dyDescent="0.2">
      <c r="A543" s="13"/>
      <c r="B543" s="4"/>
      <c r="C543" s="32"/>
      <c r="D543" s="14"/>
      <c r="E543" s="14"/>
    </row>
    <row r="544" spans="1:5" ht="26.25" customHeight="1" x14ac:dyDescent="0.2">
      <c r="A544" s="13"/>
      <c r="B544" s="4"/>
      <c r="C544" s="32"/>
      <c r="D544" s="14"/>
      <c r="E544" s="14"/>
    </row>
    <row r="545" spans="1:5" ht="33" customHeight="1" x14ac:dyDescent="0.2">
      <c r="A545" s="13"/>
      <c r="B545" s="4"/>
      <c r="C545" s="32"/>
      <c r="D545" s="14"/>
      <c r="E545" s="14"/>
    </row>
    <row r="546" spans="1:5" ht="18" customHeight="1" x14ac:dyDescent="0.2">
      <c r="A546" s="13"/>
      <c r="B546" s="4"/>
      <c r="C546" s="32"/>
      <c r="D546" s="14"/>
      <c r="E546" s="14"/>
    </row>
    <row r="547" spans="1:5" ht="24.75" customHeight="1" x14ac:dyDescent="0.2">
      <c r="A547" s="13"/>
      <c r="B547" s="4"/>
      <c r="C547" s="32"/>
      <c r="D547" s="14"/>
      <c r="E547" s="14"/>
    </row>
    <row r="548" spans="1:5" ht="21.75" customHeight="1" x14ac:dyDescent="0.2">
      <c r="A548" s="13"/>
      <c r="B548" s="4"/>
      <c r="C548" s="32"/>
      <c r="D548" s="14"/>
      <c r="E548" s="14"/>
    </row>
    <row r="549" spans="1:5" ht="32.25" customHeight="1" x14ac:dyDescent="0.2">
      <c r="A549" s="13"/>
      <c r="B549" s="4"/>
      <c r="C549" s="32"/>
      <c r="D549" s="14"/>
      <c r="E549" s="14"/>
    </row>
    <row r="550" spans="1:5" ht="21.75" customHeight="1" x14ac:dyDescent="0.2">
      <c r="A550" s="13"/>
      <c r="B550" s="4"/>
      <c r="C550" s="32"/>
      <c r="D550" s="14"/>
      <c r="E550" s="14"/>
    </row>
    <row r="551" spans="1:5" ht="27.75" customHeight="1" x14ac:dyDescent="0.2">
      <c r="A551" s="13"/>
      <c r="B551" s="4"/>
      <c r="C551" s="32"/>
      <c r="D551" s="14"/>
      <c r="E551" s="14"/>
    </row>
    <row r="552" spans="1:5" ht="30" customHeight="1" x14ac:dyDescent="0.2">
      <c r="A552" s="13"/>
      <c r="B552" s="4"/>
      <c r="C552" s="32"/>
      <c r="D552" s="14"/>
      <c r="E552" s="14"/>
    </row>
    <row r="553" spans="1:5" ht="21.75" customHeight="1" x14ac:dyDescent="0.2">
      <c r="A553" s="13"/>
      <c r="B553" s="4"/>
      <c r="C553" s="32"/>
      <c r="D553" s="14"/>
      <c r="E553" s="14"/>
    </row>
    <row r="554" spans="1:5" ht="28.5" customHeight="1" x14ac:dyDescent="0.2">
      <c r="A554" s="13"/>
      <c r="B554" s="4"/>
      <c r="C554" s="32"/>
      <c r="D554" s="14"/>
      <c r="E554" s="14"/>
    </row>
    <row r="555" spans="1:5" ht="31.5" customHeight="1" x14ac:dyDescent="0.2">
      <c r="A555" s="13"/>
      <c r="B555" s="4"/>
      <c r="C555" s="32"/>
      <c r="D555" s="14"/>
      <c r="E555" s="14"/>
    </row>
    <row r="556" spans="1:5" ht="30.75" customHeight="1" x14ac:dyDescent="0.2">
      <c r="A556" s="13"/>
      <c r="B556" s="4"/>
      <c r="C556" s="32"/>
      <c r="D556" s="14"/>
      <c r="E556" s="14"/>
    </row>
    <row r="557" spans="1:5" ht="34.5" customHeight="1" x14ac:dyDescent="0.2">
      <c r="A557" s="13"/>
      <c r="B557" s="4"/>
      <c r="C557" s="32"/>
      <c r="D557" s="14"/>
      <c r="E557" s="14"/>
    </row>
    <row r="558" spans="1:5" ht="27" customHeight="1" x14ac:dyDescent="0.2">
      <c r="A558" s="13"/>
      <c r="B558" s="4"/>
      <c r="C558" s="32"/>
      <c r="D558" s="14"/>
      <c r="E558" s="14"/>
    </row>
    <row r="559" spans="1:5" ht="24.75" customHeight="1" x14ac:dyDescent="0.2">
      <c r="A559" s="13"/>
      <c r="B559" s="4"/>
      <c r="C559" s="32"/>
      <c r="D559" s="14"/>
      <c r="E559" s="14"/>
    </row>
    <row r="560" spans="1:5" ht="32.25" customHeight="1" x14ac:dyDescent="0.2">
      <c r="A560" s="13"/>
      <c r="B560" s="4"/>
      <c r="C560" s="32"/>
      <c r="D560" s="14"/>
      <c r="E560" s="14"/>
    </row>
    <row r="561" spans="1:5" ht="26.25" customHeight="1" x14ac:dyDescent="0.2">
      <c r="A561" s="13"/>
      <c r="B561" s="4"/>
      <c r="C561" s="32"/>
      <c r="D561" s="14"/>
      <c r="E561" s="14"/>
    </row>
    <row r="562" spans="1:5" ht="21.75" customHeight="1" x14ac:dyDescent="0.2">
      <c r="A562" s="13"/>
      <c r="B562" s="4"/>
      <c r="C562" s="32"/>
      <c r="D562" s="14"/>
      <c r="E562" s="14"/>
    </row>
    <row r="563" spans="1:5" ht="30" customHeight="1" x14ac:dyDescent="0.2">
      <c r="A563" s="13"/>
      <c r="B563" s="4"/>
      <c r="C563" s="32"/>
      <c r="D563" s="14"/>
      <c r="E563" s="14"/>
    </row>
    <row r="564" spans="1:5" ht="30" customHeight="1" x14ac:dyDescent="0.2">
      <c r="A564" s="13"/>
      <c r="B564" s="4"/>
      <c r="C564" s="32"/>
      <c r="D564" s="14"/>
      <c r="E564" s="14"/>
    </row>
    <row r="565" spans="1:5" ht="29.25" customHeight="1" x14ac:dyDescent="0.2">
      <c r="A565" s="13"/>
      <c r="B565" s="4"/>
      <c r="C565" s="32"/>
      <c r="D565" s="14"/>
      <c r="E565" s="14"/>
    </row>
    <row r="566" spans="1:5" ht="28.5" customHeight="1" x14ac:dyDescent="0.2">
      <c r="A566" s="13"/>
      <c r="B566" s="4"/>
      <c r="C566" s="32"/>
      <c r="D566" s="14"/>
      <c r="E566" s="14"/>
    </row>
    <row r="567" spans="1:5" ht="55.5" customHeight="1" x14ac:dyDescent="0.2">
      <c r="A567" s="13"/>
      <c r="B567" s="4"/>
      <c r="C567" s="32"/>
      <c r="D567" s="14"/>
      <c r="E567" s="14"/>
    </row>
    <row r="568" spans="1:5" x14ac:dyDescent="0.2">
      <c r="A568" s="13"/>
      <c r="B568" s="4"/>
      <c r="C568" s="32"/>
      <c r="D568" s="14"/>
      <c r="E568" s="14"/>
    </row>
    <row r="569" spans="1:5" ht="54.75" customHeight="1" x14ac:dyDescent="0.2">
      <c r="A569" s="13"/>
      <c r="B569" s="4"/>
      <c r="C569" s="32"/>
      <c r="D569" s="14"/>
      <c r="E569" s="14"/>
    </row>
    <row r="570" spans="1:5" ht="32.25" customHeight="1" x14ac:dyDescent="0.2">
      <c r="A570" s="13"/>
      <c r="B570" s="4"/>
      <c r="C570" s="32"/>
      <c r="D570" s="14"/>
      <c r="E570" s="14"/>
    </row>
    <row r="571" spans="1:5" x14ac:dyDescent="0.2">
      <c r="A571" s="13"/>
      <c r="B571" s="4"/>
      <c r="C571" s="32"/>
      <c r="D571" s="14"/>
      <c r="E571" s="14"/>
    </row>
    <row r="572" spans="1:5" x14ac:dyDescent="0.2">
      <c r="A572" s="13"/>
      <c r="B572" s="4"/>
      <c r="C572" s="32"/>
      <c r="D572" s="14"/>
      <c r="E572" s="14"/>
    </row>
    <row r="573" spans="1:5" x14ac:dyDescent="0.2">
      <c r="A573" s="13"/>
      <c r="B573" s="4"/>
      <c r="C573" s="32"/>
      <c r="D573" s="14"/>
      <c r="E573" s="14"/>
    </row>
    <row r="574" spans="1:5" x14ac:dyDescent="0.2">
      <c r="A574" s="13"/>
      <c r="B574" s="4"/>
      <c r="C574" s="32"/>
      <c r="D574" s="14"/>
      <c r="E574" s="14"/>
    </row>
    <row r="575" spans="1:5" x14ac:dyDescent="0.2">
      <c r="A575" s="13"/>
      <c r="B575" s="4"/>
      <c r="C575" s="32"/>
      <c r="D575" s="14"/>
      <c r="E575" s="14"/>
    </row>
    <row r="576" spans="1:5" x14ac:dyDescent="0.2">
      <c r="A576" s="13"/>
      <c r="B576" s="4"/>
      <c r="C576" s="32"/>
      <c r="D576" s="14"/>
      <c r="E576" s="14"/>
    </row>
    <row r="577" spans="1:5" x14ac:dyDescent="0.2">
      <c r="A577" s="13"/>
      <c r="B577" s="4"/>
      <c r="C577" s="32"/>
      <c r="D577" s="14"/>
      <c r="E577" s="14"/>
    </row>
    <row r="578" spans="1:5" x14ac:dyDescent="0.2">
      <c r="A578" s="13"/>
      <c r="B578" s="4"/>
      <c r="C578" s="32"/>
      <c r="D578" s="14"/>
      <c r="E578" s="14"/>
    </row>
    <row r="579" spans="1:5" x14ac:dyDescent="0.2">
      <c r="A579" s="13"/>
      <c r="B579" s="4"/>
      <c r="C579" s="32"/>
      <c r="D579" s="14"/>
      <c r="E579" s="14"/>
    </row>
    <row r="580" spans="1:5" x14ac:dyDescent="0.2">
      <c r="A580" s="13"/>
      <c r="B580" s="4"/>
      <c r="C580" s="32"/>
      <c r="D580" s="14"/>
      <c r="E580" s="14"/>
    </row>
    <row r="581" spans="1:5" x14ac:dyDescent="0.2">
      <c r="A581" s="13"/>
      <c r="B581" s="4"/>
      <c r="C581" s="32"/>
      <c r="D581" s="14"/>
      <c r="E581" s="14"/>
    </row>
    <row r="582" spans="1:5" x14ac:dyDescent="0.2">
      <c r="A582" s="13"/>
      <c r="B582" s="4"/>
      <c r="C582" s="32"/>
      <c r="D582" s="14"/>
      <c r="E582" s="14"/>
    </row>
    <row r="583" spans="1:5" x14ac:dyDescent="0.2">
      <c r="A583" s="13"/>
      <c r="B583" s="4"/>
      <c r="C583" s="32"/>
      <c r="D583" s="14"/>
      <c r="E583" s="14"/>
    </row>
    <row r="584" spans="1:5" x14ac:dyDescent="0.2">
      <c r="A584" s="13"/>
      <c r="B584" s="4"/>
      <c r="C584" s="32"/>
      <c r="D584" s="14"/>
      <c r="E584" s="14"/>
    </row>
    <row r="585" spans="1:5" x14ac:dyDescent="0.2">
      <c r="A585" s="13"/>
      <c r="B585" s="4"/>
      <c r="C585" s="32"/>
      <c r="D585" s="14"/>
      <c r="E585" s="14"/>
    </row>
    <row r="586" spans="1:5" x14ac:dyDescent="0.2">
      <c r="A586" s="13"/>
      <c r="B586" s="4"/>
      <c r="C586" s="32"/>
      <c r="D586" s="14"/>
      <c r="E586" s="14"/>
    </row>
    <row r="587" spans="1:5" x14ac:dyDescent="0.2">
      <c r="A587" s="13"/>
      <c r="B587" s="4"/>
      <c r="C587" s="32"/>
      <c r="D587" s="14"/>
      <c r="E587" s="14"/>
    </row>
    <row r="588" spans="1:5" x14ac:dyDescent="0.2">
      <c r="A588" s="13"/>
      <c r="B588" s="4"/>
      <c r="C588" s="32"/>
      <c r="D588" s="14"/>
      <c r="E588" s="14"/>
    </row>
    <row r="589" spans="1:5" x14ac:dyDescent="0.2">
      <c r="A589" s="13"/>
      <c r="B589" s="4"/>
      <c r="C589" s="32"/>
      <c r="D589" s="14"/>
      <c r="E589" s="14"/>
    </row>
    <row r="590" spans="1:5" x14ac:dyDescent="0.2">
      <c r="A590" s="13"/>
      <c r="B590" s="4"/>
      <c r="C590" s="32"/>
      <c r="D590" s="14"/>
      <c r="E590" s="14"/>
    </row>
    <row r="591" spans="1:5" x14ac:dyDescent="0.2">
      <c r="A591" s="13"/>
      <c r="B591" s="4"/>
      <c r="C591" s="32"/>
      <c r="D591" s="14"/>
      <c r="E591" s="14"/>
    </row>
    <row r="592" spans="1:5" x14ac:dyDescent="0.2">
      <c r="A592" s="13"/>
      <c r="B592" s="4"/>
      <c r="C592" s="32"/>
      <c r="D592" s="14"/>
      <c r="E592" s="14"/>
    </row>
    <row r="593" spans="1:5" x14ac:dyDescent="0.2">
      <c r="A593" s="13"/>
      <c r="B593" s="4"/>
      <c r="C593" s="32"/>
      <c r="D593" s="14"/>
      <c r="E593" s="14"/>
    </row>
    <row r="594" spans="1:5" x14ac:dyDescent="0.2">
      <c r="A594" s="13"/>
      <c r="B594" s="4"/>
      <c r="C594" s="32"/>
      <c r="D594" s="14"/>
      <c r="E594" s="14"/>
    </row>
    <row r="595" spans="1:5" x14ac:dyDescent="0.2">
      <c r="A595" s="13"/>
      <c r="B595" s="4"/>
      <c r="C595" s="32"/>
      <c r="D595" s="14"/>
      <c r="E595" s="14"/>
    </row>
    <row r="596" spans="1:5" x14ac:dyDescent="0.2">
      <c r="A596" s="13"/>
      <c r="B596" s="4"/>
      <c r="C596" s="32"/>
      <c r="D596" s="14"/>
      <c r="E596" s="14"/>
    </row>
    <row r="597" spans="1:5" x14ac:dyDescent="0.2">
      <c r="A597" s="13"/>
      <c r="B597" s="4"/>
      <c r="C597" s="32"/>
      <c r="D597" s="14"/>
      <c r="E597" s="14"/>
    </row>
    <row r="598" spans="1:5" x14ac:dyDescent="0.2">
      <c r="A598" s="13"/>
      <c r="B598" s="4"/>
      <c r="C598" s="32"/>
      <c r="D598" s="14"/>
      <c r="E598" s="14"/>
    </row>
    <row r="599" spans="1:5" x14ac:dyDescent="0.2">
      <c r="A599" s="13"/>
      <c r="B599" s="4"/>
      <c r="C599" s="32"/>
      <c r="D599" s="14"/>
      <c r="E599" s="14"/>
    </row>
    <row r="600" spans="1:5" x14ac:dyDescent="0.2">
      <c r="A600" s="13"/>
      <c r="B600" s="4"/>
      <c r="C600" s="32"/>
      <c r="D600" s="14"/>
      <c r="E600" s="14"/>
    </row>
    <row r="601" spans="1:5" x14ac:dyDescent="0.2">
      <c r="A601" s="13"/>
      <c r="B601" s="4"/>
      <c r="C601" s="32"/>
      <c r="D601" s="14"/>
      <c r="E601" s="14"/>
    </row>
    <row r="602" spans="1:5" x14ac:dyDescent="0.2">
      <c r="A602" s="13"/>
      <c r="B602" s="4"/>
      <c r="C602" s="32"/>
      <c r="D602" s="14"/>
      <c r="E602" s="14"/>
    </row>
    <row r="603" spans="1:5" x14ac:dyDescent="0.2">
      <c r="A603" s="13"/>
      <c r="B603" s="4"/>
      <c r="C603" s="32"/>
      <c r="D603" s="14"/>
      <c r="E603" s="14"/>
    </row>
    <row r="604" spans="1:5" x14ac:dyDescent="0.2">
      <c r="A604" s="13"/>
      <c r="B604" s="4"/>
      <c r="C604" s="32"/>
      <c r="D604" s="14"/>
      <c r="E604" s="14"/>
    </row>
    <row r="605" spans="1:5" x14ac:dyDescent="0.2">
      <c r="A605" s="13"/>
      <c r="B605" s="4"/>
      <c r="C605" s="32"/>
      <c r="D605" s="14"/>
      <c r="E605" s="14"/>
    </row>
    <row r="606" spans="1:5" x14ac:dyDescent="0.2">
      <c r="A606" s="13"/>
      <c r="B606" s="4"/>
      <c r="C606" s="32"/>
      <c r="D606" s="14"/>
      <c r="E606" s="14"/>
    </row>
    <row r="607" spans="1:5" x14ac:dyDescent="0.2">
      <c r="A607" s="13"/>
      <c r="B607" s="4"/>
      <c r="C607" s="32"/>
      <c r="D607" s="14"/>
      <c r="E607" s="14"/>
    </row>
    <row r="608" spans="1:5" x14ac:dyDescent="0.2">
      <c r="A608" s="13"/>
      <c r="B608" s="4"/>
      <c r="C608" s="32"/>
      <c r="D608" s="14"/>
      <c r="E608" s="14"/>
    </row>
    <row r="609" spans="1:5" x14ac:dyDescent="0.2">
      <c r="A609" s="13"/>
      <c r="B609" s="4"/>
      <c r="C609" s="32"/>
      <c r="D609" s="14"/>
      <c r="E609" s="14"/>
    </row>
    <row r="610" spans="1:5" x14ac:dyDescent="0.2">
      <c r="A610" s="13"/>
      <c r="B610" s="4"/>
      <c r="C610" s="32"/>
      <c r="D610" s="14"/>
      <c r="E610" s="14"/>
    </row>
    <row r="611" spans="1:5" x14ac:dyDescent="0.2">
      <c r="A611" s="13"/>
      <c r="B611" s="4"/>
      <c r="C611" s="32"/>
      <c r="D611" s="14"/>
      <c r="E611" s="14"/>
    </row>
    <row r="612" spans="1:5" x14ac:dyDescent="0.2">
      <c r="A612" s="13"/>
      <c r="B612" s="4"/>
      <c r="C612" s="32"/>
      <c r="D612" s="14"/>
      <c r="E612" s="14"/>
    </row>
    <row r="613" spans="1:5" x14ac:dyDescent="0.2">
      <c r="A613" s="13"/>
      <c r="B613" s="4"/>
      <c r="C613" s="32"/>
      <c r="D613" s="14"/>
      <c r="E613" s="14"/>
    </row>
    <row r="614" spans="1:5" x14ac:dyDescent="0.2">
      <c r="A614" s="13"/>
      <c r="B614" s="4"/>
      <c r="C614" s="32"/>
      <c r="D614" s="14"/>
      <c r="E614" s="14"/>
    </row>
    <row r="615" spans="1:5" x14ac:dyDescent="0.2">
      <c r="A615" s="13"/>
      <c r="B615" s="4"/>
      <c r="C615" s="32"/>
      <c r="D615" s="14"/>
      <c r="E615" s="14"/>
    </row>
    <row r="616" spans="1:5" x14ac:dyDescent="0.2">
      <c r="A616" s="13"/>
      <c r="B616" s="4"/>
      <c r="C616" s="32"/>
      <c r="D616" s="14"/>
      <c r="E616" s="14"/>
    </row>
    <row r="617" spans="1:5" x14ac:dyDescent="0.2">
      <c r="A617" s="13"/>
      <c r="B617" s="4"/>
      <c r="C617" s="32"/>
      <c r="D617" s="14"/>
      <c r="E617" s="14"/>
    </row>
    <row r="618" spans="1:5" x14ac:dyDescent="0.2">
      <c r="A618" s="13"/>
      <c r="B618" s="4"/>
      <c r="C618" s="32"/>
      <c r="D618" s="14"/>
      <c r="E618" s="14"/>
    </row>
    <row r="619" spans="1:5" x14ac:dyDescent="0.2">
      <c r="A619" s="13"/>
      <c r="B619" s="4"/>
      <c r="C619" s="32"/>
      <c r="D619" s="14"/>
      <c r="E619" s="14"/>
    </row>
    <row r="620" spans="1:5" x14ac:dyDescent="0.2">
      <c r="A620" s="13"/>
      <c r="B620" s="4"/>
      <c r="C620" s="32"/>
      <c r="D620" s="14"/>
      <c r="E620" s="14"/>
    </row>
    <row r="621" spans="1:5" x14ac:dyDescent="0.2">
      <c r="A621" s="13"/>
      <c r="B621" s="4"/>
      <c r="C621" s="32"/>
      <c r="D621" s="14"/>
      <c r="E621" s="14"/>
    </row>
    <row r="622" spans="1:5" x14ac:dyDescent="0.2">
      <c r="A622" s="13"/>
      <c r="B622" s="4"/>
      <c r="C622" s="32"/>
      <c r="D622" s="14"/>
      <c r="E622" s="14"/>
    </row>
    <row r="623" spans="1:5" x14ac:dyDescent="0.2">
      <c r="A623" s="13"/>
      <c r="B623" s="4"/>
      <c r="C623" s="32"/>
      <c r="D623" s="14"/>
      <c r="E623" s="14"/>
    </row>
    <row r="624" spans="1:5" x14ac:dyDescent="0.2">
      <c r="A624" s="13"/>
      <c r="B624" s="4"/>
      <c r="C624" s="32"/>
      <c r="D624" s="14"/>
      <c r="E624" s="14"/>
    </row>
    <row r="625" spans="1:5" x14ac:dyDescent="0.2">
      <c r="A625" s="13"/>
      <c r="B625" s="4"/>
      <c r="C625" s="32"/>
      <c r="D625" s="14"/>
      <c r="E625" s="14"/>
    </row>
    <row r="626" spans="1:5" x14ac:dyDescent="0.2">
      <c r="A626" s="13"/>
      <c r="B626" s="4"/>
      <c r="C626" s="32"/>
      <c r="D626" s="14"/>
      <c r="E626" s="14"/>
    </row>
    <row r="627" spans="1:5" x14ac:dyDescent="0.2">
      <c r="A627" s="13"/>
      <c r="B627" s="4"/>
      <c r="C627" s="32"/>
      <c r="D627" s="14"/>
      <c r="E627" s="14"/>
    </row>
    <row r="628" spans="1:5" x14ac:dyDescent="0.2">
      <c r="A628" s="13"/>
      <c r="B628" s="4"/>
      <c r="C628" s="32"/>
      <c r="D628" s="14"/>
      <c r="E628" s="14"/>
    </row>
    <row r="629" spans="1:5" x14ac:dyDescent="0.2">
      <c r="A629" s="13"/>
      <c r="B629" s="4"/>
      <c r="C629" s="32"/>
      <c r="D629" s="14"/>
      <c r="E629" s="14"/>
    </row>
    <row r="630" spans="1:5" x14ac:dyDescent="0.2">
      <c r="A630" s="13"/>
      <c r="B630" s="4"/>
      <c r="C630" s="32"/>
      <c r="D630" s="14"/>
      <c r="E630" s="14"/>
    </row>
    <row r="631" spans="1:5" x14ac:dyDescent="0.2">
      <c r="A631" s="13"/>
      <c r="B631" s="4"/>
      <c r="C631" s="32"/>
      <c r="D631" s="14"/>
      <c r="E631" s="14"/>
    </row>
    <row r="632" spans="1:5" x14ac:dyDescent="0.2">
      <c r="A632" s="13"/>
      <c r="B632" s="4"/>
      <c r="C632" s="32"/>
      <c r="D632" s="14"/>
      <c r="E632" s="14"/>
    </row>
    <row r="633" spans="1:5" x14ac:dyDescent="0.2">
      <c r="A633" s="13"/>
      <c r="B633" s="4"/>
      <c r="C633" s="32"/>
      <c r="D633" s="14"/>
      <c r="E633" s="14"/>
    </row>
    <row r="634" spans="1:5" x14ac:dyDescent="0.2">
      <c r="A634" s="13"/>
      <c r="B634" s="4"/>
      <c r="C634" s="32"/>
      <c r="D634" s="14"/>
      <c r="E634" s="14"/>
    </row>
    <row r="635" spans="1:5" x14ac:dyDescent="0.2">
      <c r="A635" s="13"/>
      <c r="B635" s="4"/>
      <c r="C635" s="32"/>
      <c r="D635" s="14"/>
      <c r="E635" s="14"/>
    </row>
    <row r="636" spans="1:5" x14ac:dyDescent="0.2">
      <c r="A636" s="13"/>
      <c r="B636" s="4"/>
      <c r="C636" s="32"/>
      <c r="D636" s="14"/>
      <c r="E636" s="14"/>
    </row>
    <row r="637" spans="1:5" x14ac:dyDescent="0.2">
      <c r="A637" s="13"/>
      <c r="B637" s="4"/>
      <c r="C637" s="32"/>
      <c r="D637" s="14"/>
      <c r="E637" s="14"/>
    </row>
    <row r="638" spans="1:5" x14ac:dyDescent="0.2">
      <c r="A638" s="13"/>
      <c r="B638" s="4"/>
      <c r="C638" s="32"/>
      <c r="D638" s="14"/>
      <c r="E638" s="14"/>
    </row>
    <row r="639" spans="1:5" x14ac:dyDescent="0.2">
      <c r="A639" s="13"/>
      <c r="B639" s="4"/>
      <c r="C639" s="32"/>
      <c r="D639" s="14"/>
      <c r="E639" s="14"/>
    </row>
    <row r="640" spans="1:5" x14ac:dyDescent="0.2">
      <c r="A640" s="13"/>
      <c r="B640" s="4"/>
      <c r="C640" s="32"/>
      <c r="D640" s="14"/>
      <c r="E640" s="14"/>
    </row>
    <row r="641" spans="1:5" x14ac:dyDescent="0.2">
      <c r="A641" s="13"/>
      <c r="B641" s="4"/>
      <c r="C641" s="32"/>
      <c r="D641" s="14"/>
      <c r="E641" s="14"/>
    </row>
    <row r="642" spans="1:5" x14ac:dyDescent="0.2">
      <c r="A642" s="13"/>
      <c r="B642" s="4"/>
      <c r="C642" s="32"/>
      <c r="D642" s="14"/>
      <c r="E642" s="14"/>
    </row>
    <row r="643" spans="1:5" x14ac:dyDescent="0.2">
      <c r="A643" s="13"/>
      <c r="B643" s="4"/>
      <c r="C643" s="32"/>
      <c r="D643" s="14"/>
      <c r="E643" s="14"/>
    </row>
    <row r="644" spans="1:5" x14ac:dyDescent="0.2">
      <c r="A644" s="13"/>
      <c r="B644" s="4"/>
      <c r="C644" s="32"/>
      <c r="D644" s="14"/>
      <c r="E644" s="14"/>
    </row>
    <row r="645" spans="1:5" x14ac:dyDescent="0.2">
      <c r="A645" s="13"/>
      <c r="B645" s="4"/>
      <c r="C645" s="32"/>
      <c r="D645" s="14"/>
      <c r="E645" s="14"/>
    </row>
    <row r="646" spans="1:5" x14ac:dyDescent="0.2">
      <c r="A646" s="13"/>
      <c r="B646" s="4"/>
      <c r="C646" s="32"/>
      <c r="D646" s="14"/>
      <c r="E646" s="14"/>
    </row>
    <row r="647" spans="1:5" x14ac:dyDescent="0.2">
      <c r="A647" s="13"/>
      <c r="B647" s="4"/>
      <c r="C647" s="32"/>
      <c r="D647" s="14"/>
      <c r="E647" s="14"/>
    </row>
    <row r="648" spans="1:5" x14ac:dyDescent="0.2">
      <c r="A648" s="13"/>
      <c r="B648" s="4"/>
      <c r="C648" s="32"/>
      <c r="D648" s="14"/>
      <c r="E648" s="14"/>
    </row>
    <row r="649" spans="1:5" x14ac:dyDescent="0.2">
      <c r="A649" s="13"/>
      <c r="B649" s="4"/>
      <c r="C649" s="32"/>
      <c r="D649" s="14"/>
      <c r="E649" s="14"/>
    </row>
    <row r="650" spans="1:5" x14ac:dyDescent="0.2">
      <c r="A650" s="13"/>
      <c r="B650" s="4"/>
      <c r="C650" s="32"/>
      <c r="D650" s="14"/>
      <c r="E650" s="14"/>
    </row>
    <row r="651" spans="1:5" x14ac:dyDescent="0.2">
      <c r="A651" s="13"/>
      <c r="B651" s="4"/>
      <c r="C651" s="32"/>
      <c r="D651" s="14"/>
      <c r="E651" s="14"/>
    </row>
    <row r="652" spans="1:5" x14ac:dyDescent="0.2">
      <c r="A652" s="13"/>
      <c r="B652" s="4"/>
      <c r="C652" s="32"/>
      <c r="D652" s="14"/>
      <c r="E652" s="14"/>
    </row>
    <row r="653" spans="1:5" x14ac:dyDescent="0.2">
      <c r="A653" s="13"/>
      <c r="B653" s="4"/>
      <c r="C653" s="32"/>
      <c r="D653" s="14"/>
      <c r="E653" s="14"/>
    </row>
    <row r="654" spans="1:5" x14ac:dyDescent="0.2">
      <c r="A654" s="13"/>
      <c r="B654" s="4"/>
      <c r="C654" s="32"/>
      <c r="D654" s="14"/>
      <c r="E654" s="14"/>
    </row>
    <row r="655" spans="1:5" x14ac:dyDescent="0.2">
      <c r="A655" s="13"/>
      <c r="B655" s="4"/>
      <c r="C655" s="32"/>
      <c r="D655" s="14"/>
      <c r="E655" s="14"/>
    </row>
    <row r="656" spans="1:5" x14ac:dyDescent="0.2">
      <c r="A656" s="13"/>
      <c r="B656" s="4"/>
      <c r="C656" s="32"/>
      <c r="D656" s="14"/>
      <c r="E656" s="14"/>
    </row>
    <row r="657" spans="1:5" x14ac:dyDescent="0.2">
      <c r="A657" s="13"/>
      <c r="B657" s="4"/>
      <c r="C657" s="32"/>
      <c r="D657" s="14"/>
      <c r="E657" s="14"/>
    </row>
    <row r="658" spans="1:5" x14ac:dyDescent="0.2">
      <c r="A658" s="13"/>
      <c r="B658" s="4"/>
      <c r="C658" s="32"/>
      <c r="D658" s="14"/>
      <c r="E658" s="14"/>
    </row>
    <row r="659" spans="1:5" x14ac:dyDescent="0.2">
      <c r="A659" s="13"/>
      <c r="B659" s="4"/>
      <c r="C659" s="32"/>
      <c r="D659" s="14"/>
      <c r="E659" s="14"/>
    </row>
    <row r="660" spans="1:5" x14ac:dyDescent="0.2">
      <c r="A660" s="13"/>
      <c r="B660" s="4"/>
      <c r="C660" s="32"/>
      <c r="D660" s="14"/>
      <c r="E660" s="14"/>
    </row>
    <row r="661" spans="1:5" x14ac:dyDescent="0.2">
      <c r="B661" s="13"/>
      <c r="C661" s="4"/>
      <c r="D661" s="32"/>
      <c r="E661" s="14"/>
    </row>
    <row r="662" spans="1:5" x14ac:dyDescent="0.2">
      <c r="B662" s="13"/>
      <c r="C662" s="4"/>
      <c r="D662" s="32"/>
      <c r="E662" s="14"/>
    </row>
  </sheetData>
  <mergeCells count="3">
    <mergeCell ref="A8:E8"/>
    <mergeCell ref="A9:F9"/>
    <mergeCell ref="B13:B105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91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98"/>
  <sheetViews>
    <sheetView zoomScaleNormal="100" zoomScaleSheetLayoutView="100" workbookViewId="0">
      <selection activeCell="A7" sqref="A7"/>
    </sheetView>
  </sheetViews>
  <sheetFormatPr defaultRowHeight="12.75" x14ac:dyDescent="0.2"/>
  <cols>
    <col min="1" max="1" width="10.28515625" style="3" customWidth="1"/>
    <col min="2" max="2" width="23.42578125" style="3" customWidth="1"/>
    <col min="3" max="3" width="67.140625" style="20" customWidth="1"/>
    <col min="4" max="4" width="27.42578125" style="4" customWidth="1"/>
    <col min="5" max="5" width="18" style="30" customWidth="1"/>
    <col min="6" max="6" width="41.5703125" style="3" customWidth="1"/>
    <col min="7" max="16384" width="9.140625" style="3"/>
  </cols>
  <sheetData>
    <row r="1" spans="1:25" x14ac:dyDescent="0.2">
      <c r="A1" s="35"/>
      <c r="B1" s="35"/>
      <c r="D1" s="20"/>
      <c r="E1" s="31"/>
      <c r="F1" s="35"/>
    </row>
    <row r="2" spans="1:25" x14ac:dyDescent="0.2">
      <c r="A2" s="35"/>
      <c r="B2" s="35"/>
      <c r="D2" s="20"/>
      <c r="E2" s="31"/>
      <c r="F2" s="35"/>
    </row>
    <row r="3" spans="1:25" x14ac:dyDescent="0.2">
      <c r="A3" s="35"/>
      <c r="B3" s="35"/>
      <c r="D3" s="20"/>
      <c r="E3" s="31"/>
      <c r="F3" s="35"/>
    </row>
    <row r="4" spans="1:25" x14ac:dyDescent="0.2">
      <c r="A4" s="35"/>
      <c r="B4" s="35"/>
      <c r="D4" s="20"/>
      <c r="E4" s="31"/>
      <c r="F4" s="35"/>
    </row>
    <row r="5" spans="1:25" x14ac:dyDescent="0.2">
      <c r="A5" s="35"/>
      <c r="B5" s="35"/>
      <c r="D5" s="20"/>
      <c r="E5" s="31"/>
      <c r="F5" s="35"/>
    </row>
    <row r="6" spans="1:25" x14ac:dyDescent="0.2">
      <c r="A6" s="35"/>
      <c r="B6" s="35"/>
      <c r="D6" s="20"/>
      <c r="E6" s="31"/>
      <c r="F6" s="35"/>
    </row>
    <row r="7" spans="1:25" x14ac:dyDescent="0.2">
      <c r="A7" s="35"/>
      <c r="B7" s="35"/>
      <c r="D7" s="20"/>
      <c r="E7" s="31"/>
      <c r="F7" s="35"/>
    </row>
    <row r="8" spans="1:25" x14ac:dyDescent="0.2">
      <c r="A8" s="53" t="s">
        <v>23</v>
      </c>
      <c r="B8" s="54"/>
      <c r="C8" s="54"/>
      <c r="D8" s="54"/>
      <c r="E8" s="54"/>
      <c r="F8" s="35"/>
    </row>
    <row r="9" spans="1:25" x14ac:dyDescent="0.2">
      <c r="A9" s="53" t="s">
        <v>165</v>
      </c>
      <c r="B9" s="54"/>
      <c r="C9" s="54"/>
      <c r="D9" s="54"/>
      <c r="E9" s="54"/>
      <c r="F9" s="54"/>
    </row>
    <row r="10" spans="1:25" x14ac:dyDescent="0.2">
      <c r="A10" s="35"/>
      <c r="B10" s="35"/>
      <c r="D10" s="23"/>
      <c r="E10" s="31"/>
      <c r="F10" s="35"/>
    </row>
    <row r="11" spans="1:25" s="6" customFormat="1" ht="180.75" customHeight="1" x14ac:dyDescent="0.2">
      <c r="A11" s="18" t="s">
        <v>4</v>
      </c>
      <c r="B11" s="18" t="s">
        <v>5</v>
      </c>
      <c r="C11" s="18" t="s">
        <v>0</v>
      </c>
      <c r="D11" s="25" t="s">
        <v>1</v>
      </c>
      <c r="E11" s="26" t="s">
        <v>2</v>
      </c>
      <c r="F11" s="18" t="s">
        <v>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7" customFormat="1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s="7" customFormat="1" ht="42" customHeight="1" x14ac:dyDescent="0.2">
      <c r="A13" s="40">
        <v>1</v>
      </c>
      <c r="B13" s="55" t="s">
        <v>6</v>
      </c>
      <c r="C13" s="37" t="s">
        <v>167</v>
      </c>
      <c r="D13" s="39" t="s">
        <v>7</v>
      </c>
      <c r="E13" s="46">
        <v>465000</v>
      </c>
      <c r="F13" s="39" t="s">
        <v>9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7" customFormat="1" ht="42" customHeight="1" x14ac:dyDescent="0.2">
      <c r="A14" s="40">
        <v>2</v>
      </c>
      <c r="B14" s="56"/>
      <c r="C14" s="37" t="s">
        <v>168</v>
      </c>
      <c r="D14" s="39" t="s">
        <v>10</v>
      </c>
      <c r="E14" s="46">
        <v>532219.24</v>
      </c>
      <c r="F14" s="39" t="s">
        <v>34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s="7" customFormat="1" ht="40.5" customHeight="1" x14ac:dyDescent="0.2">
      <c r="A15" s="40">
        <v>3</v>
      </c>
      <c r="B15" s="56"/>
      <c r="C15" s="37" t="s">
        <v>169</v>
      </c>
      <c r="D15" s="39" t="s">
        <v>10</v>
      </c>
      <c r="E15" s="46">
        <v>144686.88</v>
      </c>
      <c r="F15" s="39" t="s">
        <v>29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s="7" customFormat="1" ht="39" customHeight="1" x14ac:dyDescent="0.2">
      <c r="A16" s="40">
        <v>4</v>
      </c>
      <c r="B16" s="56"/>
      <c r="C16" s="37" t="s">
        <v>171</v>
      </c>
      <c r="D16" s="39" t="s">
        <v>170</v>
      </c>
      <c r="E16" s="46">
        <v>250737.51</v>
      </c>
      <c r="F16" s="39" t="s">
        <v>9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s="7" customFormat="1" ht="59.25" customHeight="1" x14ac:dyDescent="0.2">
      <c r="A17" s="40">
        <v>5</v>
      </c>
      <c r="B17" s="56"/>
      <c r="C17" s="37" t="s">
        <v>176</v>
      </c>
      <c r="D17" s="39" t="s">
        <v>21</v>
      </c>
      <c r="E17" s="46">
        <v>506692</v>
      </c>
      <c r="F17" s="39" t="s">
        <v>9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s="7" customFormat="1" ht="41.25" customHeight="1" x14ac:dyDescent="0.2">
      <c r="A18" s="40">
        <v>6</v>
      </c>
      <c r="B18" s="56"/>
      <c r="C18" s="37" t="s">
        <v>180</v>
      </c>
      <c r="D18" s="39" t="s">
        <v>179</v>
      </c>
      <c r="E18" s="46">
        <v>585452.28</v>
      </c>
      <c r="F18" s="39" t="s">
        <v>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s="7" customFormat="1" ht="49.5" customHeight="1" x14ac:dyDescent="0.2">
      <c r="A19" s="40">
        <v>7</v>
      </c>
      <c r="B19" s="56"/>
      <c r="C19" s="37" t="s">
        <v>181</v>
      </c>
      <c r="D19" s="39" t="s">
        <v>182</v>
      </c>
      <c r="E19" s="46">
        <v>481000</v>
      </c>
      <c r="F19" s="39" t="s">
        <v>29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s="7" customFormat="1" ht="44.25" customHeight="1" x14ac:dyDescent="0.2">
      <c r="A20" s="40">
        <v>8</v>
      </c>
      <c r="B20" s="56"/>
      <c r="C20" s="37" t="s">
        <v>183</v>
      </c>
      <c r="D20" s="39" t="s">
        <v>10</v>
      </c>
      <c r="E20" s="46">
        <v>1208307.29</v>
      </c>
      <c r="F20" s="39" t="s">
        <v>34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s="7" customFormat="1" ht="42" customHeight="1" x14ac:dyDescent="0.2">
      <c r="A21" s="40">
        <v>9</v>
      </c>
      <c r="B21" s="56"/>
      <c r="C21" s="37" t="s">
        <v>185</v>
      </c>
      <c r="D21" s="39" t="s">
        <v>184</v>
      </c>
      <c r="E21" s="46">
        <v>26334526.239999998</v>
      </c>
      <c r="F21" s="39" t="s">
        <v>9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s="7" customFormat="1" ht="45.75" customHeight="1" x14ac:dyDescent="0.2">
      <c r="A22" s="40">
        <v>10</v>
      </c>
      <c r="B22" s="56"/>
      <c r="C22" s="37" t="s">
        <v>189</v>
      </c>
      <c r="D22" s="39" t="s">
        <v>10</v>
      </c>
      <c r="E22" s="46">
        <v>1057424.56</v>
      </c>
      <c r="F22" s="39" t="s">
        <v>34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s="7" customFormat="1" ht="42" customHeight="1" x14ac:dyDescent="0.2">
      <c r="A23" s="40">
        <v>11</v>
      </c>
      <c r="B23" s="56"/>
      <c r="C23" s="37" t="s">
        <v>190</v>
      </c>
      <c r="D23" s="39" t="s">
        <v>10</v>
      </c>
      <c r="E23" s="46">
        <v>462160.58</v>
      </c>
      <c r="F23" s="39" t="s">
        <v>34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s="7" customFormat="1" ht="45" customHeight="1" x14ac:dyDescent="0.2">
      <c r="A24" s="40">
        <v>12</v>
      </c>
      <c r="B24" s="56"/>
      <c r="C24" s="37" t="s">
        <v>191</v>
      </c>
      <c r="D24" s="39" t="s">
        <v>10</v>
      </c>
      <c r="E24" s="46">
        <v>532029.56000000006</v>
      </c>
      <c r="F24" s="39" t="s">
        <v>34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s="7" customFormat="1" ht="45.75" customHeight="1" x14ac:dyDescent="0.2">
      <c r="A25" s="40">
        <v>13</v>
      </c>
      <c r="B25" s="56"/>
      <c r="C25" s="37" t="s">
        <v>192</v>
      </c>
      <c r="D25" s="39" t="s">
        <v>193</v>
      </c>
      <c r="E25" s="46">
        <v>4491862.62</v>
      </c>
      <c r="F25" s="39" t="s">
        <v>29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s="7" customFormat="1" ht="42" customHeight="1" x14ac:dyDescent="0.2">
      <c r="A26" s="40">
        <v>14</v>
      </c>
      <c r="B26" s="56"/>
      <c r="C26" s="37" t="s">
        <v>195</v>
      </c>
      <c r="D26" s="39" t="s">
        <v>194</v>
      </c>
      <c r="E26" s="46">
        <v>190772.35</v>
      </c>
      <c r="F26" s="39" t="s">
        <v>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s="7" customFormat="1" ht="42" customHeight="1" x14ac:dyDescent="0.2">
      <c r="A27" s="40">
        <v>15</v>
      </c>
      <c r="B27" s="56"/>
      <c r="C27" s="37" t="s">
        <v>197</v>
      </c>
      <c r="D27" s="39" t="s">
        <v>10</v>
      </c>
      <c r="E27" s="46">
        <v>690000</v>
      </c>
      <c r="F27" s="39" t="s">
        <v>74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s="7" customFormat="1" ht="35.25" customHeight="1" x14ac:dyDescent="0.2">
      <c r="A28" s="40">
        <v>16</v>
      </c>
      <c r="B28" s="56"/>
      <c r="C28" s="37" t="s">
        <v>172</v>
      </c>
      <c r="D28" s="39" t="s">
        <v>173</v>
      </c>
      <c r="E28" s="46">
        <v>166386.20000000001</v>
      </c>
      <c r="F28" s="39" t="s">
        <v>70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35.25" customHeight="1" x14ac:dyDescent="0.2">
      <c r="A29" s="40">
        <v>17</v>
      </c>
      <c r="B29" s="56"/>
      <c r="C29" s="37" t="s">
        <v>175</v>
      </c>
      <c r="D29" s="39" t="s">
        <v>174</v>
      </c>
      <c r="E29" s="46">
        <v>204402</v>
      </c>
      <c r="F29" s="39" t="s">
        <v>70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42" customHeight="1" x14ac:dyDescent="0.2">
      <c r="A30" s="40">
        <v>18</v>
      </c>
      <c r="B30" s="57"/>
      <c r="C30" s="37" t="s">
        <v>178</v>
      </c>
      <c r="D30" s="39" t="s">
        <v>177</v>
      </c>
      <c r="E30" s="46">
        <v>1000000</v>
      </c>
      <c r="F30" s="39" t="s">
        <v>70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45.75" customHeight="1" x14ac:dyDescent="0.2">
      <c r="A31" s="40">
        <v>19</v>
      </c>
      <c r="B31" s="57"/>
      <c r="C31" s="37" t="s">
        <v>186</v>
      </c>
      <c r="D31" s="39" t="s">
        <v>10</v>
      </c>
      <c r="E31" s="46">
        <v>4842983.1399999997</v>
      </c>
      <c r="F31" s="39" t="s">
        <v>70</v>
      </c>
    </row>
    <row r="32" spans="1:25" ht="42" customHeight="1" x14ac:dyDescent="0.2">
      <c r="A32" s="40">
        <v>20</v>
      </c>
      <c r="B32" s="57"/>
      <c r="C32" s="37" t="s">
        <v>187</v>
      </c>
      <c r="D32" s="39" t="s">
        <v>10</v>
      </c>
      <c r="E32" s="46">
        <v>1071215.8</v>
      </c>
      <c r="F32" s="39" t="s">
        <v>70</v>
      </c>
    </row>
    <row r="33" spans="1:30" ht="69.75" customHeight="1" x14ac:dyDescent="0.2">
      <c r="A33" s="40">
        <v>21</v>
      </c>
      <c r="B33" s="57"/>
      <c r="C33" s="37" t="s">
        <v>188</v>
      </c>
      <c r="D33" s="39" t="s">
        <v>10</v>
      </c>
      <c r="E33" s="46">
        <v>2293827.96</v>
      </c>
      <c r="F33" s="39" t="s">
        <v>70</v>
      </c>
    </row>
    <row r="34" spans="1:30" ht="43.5" customHeight="1" x14ac:dyDescent="0.2">
      <c r="A34" s="40">
        <v>22</v>
      </c>
      <c r="B34" s="57"/>
      <c r="C34" s="37" t="s">
        <v>196</v>
      </c>
      <c r="D34" s="39" t="s">
        <v>8</v>
      </c>
      <c r="E34" s="46">
        <v>762280</v>
      </c>
      <c r="F34" s="39" t="s">
        <v>70</v>
      </c>
    </row>
    <row r="35" spans="1:30" ht="42" customHeight="1" x14ac:dyDescent="0.2">
      <c r="A35" s="40">
        <v>23</v>
      </c>
      <c r="B35" s="57"/>
      <c r="C35" s="37" t="s">
        <v>93</v>
      </c>
      <c r="D35" s="39" t="s">
        <v>10</v>
      </c>
      <c r="E35" s="46">
        <v>650</v>
      </c>
      <c r="F35" s="39" t="s">
        <v>70</v>
      </c>
    </row>
    <row r="36" spans="1:30" s="1" customFormat="1" ht="42.75" customHeight="1" x14ac:dyDescent="0.2">
      <c r="A36" s="40">
        <v>24</v>
      </c>
      <c r="B36" s="57"/>
      <c r="C36" s="37" t="s">
        <v>15</v>
      </c>
      <c r="D36" s="39" t="s">
        <v>217</v>
      </c>
      <c r="E36" s="46">
        <f>2460+14900</f>
        <v>17360</v>
      </c>
      <c r="F36" s="39" t="s">
        <v>70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42.75" customHeight="1" x14ac:dyDescent="0.2">
      <c r="A37" s="40">
        <v>25</v>
      </c>
      <c r="B37" s="57"/>
      <c r="C37" s="37" t="s">
        <v>105</v>
      </c>
      <c r="D37" s="39" t="s">
        <v>198</v>
      </c>
      <c r="E37" s="46">
        <f>4178.3+7921.67+3538.33</f>
        <v>15638.300000000001</v>
      </c>
      <c r="F37" s="39" t="s">
        <v>70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42.75" customHeight="1" x14ac:dyDescent="0.2">
      <c r="A38" s="40">
        <v>26</v>
      </c>
      <c r="B38" s="57"/>
      <c r="C38" s="37" t="s">
        <v>199</v>
      </c>
      <c r="D38" s="39" t="s">
        <v>44</v>
      </c>
      <c r="E38" s="46">
        <f>4444.5+5495</f>
        <v>9939.5</v>
      </c>
      <c r="F38" s="39" t="s">
        <v>70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42.75" customHeight="1" x14ac:dyDescent="0.2">
      <c r="A39" s="40">
        <v>27</v>
      </c>
      <c r="B39" s="57"/>
      <c r="C39" s="37" t="s">
        <v>200</v>
      </c>
      <c r="D39" s="39" t="s">
        <v>218</v>
      </c>
      <c r="E39" s="46">
        <v>75948</v>
      </c>
      <c r="F39" s="39" t="s">
        <v>70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42.75" customHeight="1" x14ac:dyDescent="0.2">
      <c r="A40" s="40">
        <v>28</v>
      </c>
      <c r="B40" s="57"/>
      <c r="C40" s="37" t="s">
        <v>201</v>
      </c>
      <c r="D40" s="39" t="s">
        <v>219</v>
      </c>
      <c r="E40" s="46">
        <v>88174.51</v>
      </c>
      <c r="F40" s="39" t="s">
        <v>70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42.75" customHeight="1" x14ac:dyDescent="0.2">
      <c r="A41" s="40">
        <v>29</v>
      </c>
      <c r="B41" s="57"/>
      <c r="C41" s="37" t="s">
        <v>202</v>
      </c>
      <c r="D41" s="39" t="s">
        <v>220</v>
      </c>
      <c r="E41" s="46">
        <v>85000</v>
      </c>
      <c r="F41" s="39" t="s">
        <v>70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42.75" customHeight="1" x14ac:dyDescent="0.2">
      <c r="A42" s="40">
        <v>30</v>
      </c>
      <c r="B42" s="57"/>
      <c r="C42" s="37" t="s">
        <v>96</v>
      </c>
      <c r="D42" s="39" t="s">
        <v>203</v>
      </c>
      <c r="E42" s="46">
        <f>66289.5+9358.18</f>
        <v>75647.679999999993</v>
      </c>
      <c r="F42" s="39" t="s">
        <v>70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42.75" customHeight="1" x14ac:dyDescent="0.2">
      <c r="A43" s="40">
        <v>31</v>
      </c>
      <c r="B43" s="57"/>
      <c r="C43" s="37" t="s">
        <v>204</v>
      </c>
      <c r="D43" s="39" t="s">
        <v>205</v>
      </c>
      <c r="E43" s="46">
        <f>2200+4650</f>
        <v>6850</v>
      </c>
      <c r="F43" s="39" t="s">
        <v>70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42.75" customHeight="1" x14ac:dyDescent="0.2">
      <c r="A44" s="40">
        <v>32</v>
      </c>
      <c r="B44" s="57"/>
      <c r="C44" s="37" t="s">
        <v>36</v>
      </c>
      <c r="D44" s="39" t="s">
        <v>221</v>
      </c>
      <c r="E44" s="46">
        <v>74748.960000000006</v>
      </c>
      <c r="F44" s="39" t="s">
        <v>70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42.75" customHeight="1" x14ac:dyDescent="0.2">
      <c r="A45" s="40">
        <v>33</v>
      </c>
      <c r="B45" s="57"/>
      <c r="C45" s="37" t="s">
        <v>99</v>
      </c>
      <c r="D45" s="39" t="s">
        <v>112</v>
      </c>
      <c r="E45" s="46">
        <f>48372+13880</f>
        <v>62252</v>
      </c>
      <c r="F45" s="39" t="s">
        <v>70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42.75" customHeight="1" x14ac:dyDescent="0.2">
      <c r="A46" s="40">
        <v>34</v>
      </c>
      <c r="B46" s="57"/>
      <c r="C46" s="37" t="s">
        <v>40</v>
      </c>
      <c r="D46" s="39" t="s">
        <v>51</v>
      </c>
      <c r="E46" s="46">
        <v>93280</v>
      </c>
      <c r="F46" s="39" t="s">
        <v>70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42.75" customHeight="1" x14ac:dyDescent="0.2">
      <c r="A47" s="40">
        <v>35</v>
      </c>
      <c r="B47" s="57"/>
      <c r="C47" s="37" t="s">
        <v>41</v>
      </c>
      <c r="D47" s="39" t="s">
        <v>222</v>
      </c>
      <c r="E47" s="46">
        <f>16203.75+5568+30972+3567+12549.75+24838.35</f>
        <v>93698.85</v>
      </c>
      <c r="F47" s="39" t="s">
        <v>70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42.75" customHeight="1" x14ac:dyDescent="0.2">
      <c r="A48" s="40">
        <v>36</v>
      </c>
      <c r="B48" s="57"/>
      <c r="C48" s="37" t="s">
        <v>206</v>
      </c>
      <c r="D48" s="39" t="s">
        <v>184</v>
      </c>
      <c r="E48" s="46">
        <v>2040</v>
      </c>
      <c r="F48" s="39" t="s">
        <v>70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42.75" customHeight="1" x14ac:dyDescent="0.2">
      <c r="A49" s="40">
        <v>37</v>
      </c>
      <c r="B49" s="57"/>
      <c r="C49" s="37" t="s">
        <v>207</v>
      </c>
      <c r="D49" s="39" t="s">
        <v>208</v>
      </c>
      <c r="E49" s="46">
        <f>71597.68+99647.63</f>
        <v>171245.31</v>
      </c>
      <c r="F49" s="39" t="s">
        <v>70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42.75" customHeight="1" x14ac:dyDescent="0.2">
      <c r="A50" s="40">
        <v>38</v>
      </c>
      <c r="B50" s="57"/>
      <c r="C50" s="37" t="s">
        <v>209</v>
      </c>
      <c r="D50" s="39" t="s">
        <v>223</v>
      </c>
      <c r="E50" s="46">
        <v>80500</v>
      </c>
      <c r="F50" s="39" t="s">
        <v>70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42.75" customHeight="1" x14ac:dyDescent="0.2">
      <c r="A51" s="40">
        <v>39</v>
      </c>
      <c r="B51" s="57"/>
      <c r="C51" s="37" t="s">
        <v>103</v>
      </c>
      <c r="D51" s="39" t="s">
        <v>224</v>
      </c>
      <c r="E51" s="46">
        <f>18046+6672+7237.5+2397.91+5202.95+2268+19999</f>
        <v>61823.360000000001</v>
      </c>
      <c r="F51" s="39" t="s">
        <v>70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42.75" customHeight="1" x14ac:dyDescent="0.2">
      <c r="A52" s="40">
        <v>40</v>
      </c>
      <c r="B52" s="57"/>
      <c r="C52" s="37" t="s">
        <v>98</v>
      </c>
      <c r="D52" s="39" t="s">
        <v>49</v>
      </c>
      <c r="E52" s="46">
        <v>5000</v>
      </c>
      <c r="F52" s="39" t="s">
        <v>70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42.75" customHeight="1" x14ac:dyDescent="0.2">
      <c r="A53" s="40">
        <v>41</v>
      </c>
      <c r="B53" s="57"/>
      <c r="C53" s="37" t="s">
        <v>210</v>
      </c>
      <c r="D53" s="39" t="s">
        <v>225</v>
      </c>
      <c r="E53" s="46">
        <v>17200</v>
      </c>
      <c r="F53" s="39" t="s">
        <v>70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42.75" customHeight="1" x14ac:dyDescent="0.2">
      <c r="A54" s="40">
        <v>42</v>
      </c>
      <c r="B54" s="57"/>
      <c r="C54" s="37" t="s">
        <v>211</v>
      </c>
      <c r="D54" s="39" t="s">
        <v>212</v>
      </c>
      <c r="E54" s="46">
        <v>14927</v>
      </c>
      <c r="F54" s="39" t="s">
        <v>70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42.75" customHeight="1" x14ac:dyDescent="0.2">
      <c r="A55" s="40">
        <v>43</v>
      </c>
      <c r="B55" s="57"/>
      <c r="C55" s="37" t="s">
        <v>213</v>
      </c>
      <c r="D55" s="39" t="s">
        <v>226</v>
      </c>
      <c r="E55" s="46">
        <v>85400</v>
      </c>
      <c r="F55" s="39" t="s">
        <v>70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42.75" customHeight="1" x14ac:dyDescent="0.2">
      <c r="A56" s="40">
        <v>44</v>
      </c>
      <c r="B56" s="57"/>
      <c r="C56" s="37" t="s">
        <v>14</v>
      </c>
      <c r="D56" s="39" t="s">
        <v>227</v>
      </c>
      <c r="E56" s="46">
        <v>6250</v>
      </c>
      <c r="F56" s="39" t="s">
        <v>70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42.75" customHeight="1" x14ac:dyDescent="0.2">
      <c r="A57" s="40">
        <v>45</v>
      </c>
      <c r="B57" s="57"/>
      <c r="C57" s="37" t="s">
        <v>16</v>
      </c>
      <c r="D57" s="39" t="s">
        <v>214</v>
      </c>
      <c r="E57" s="46">
        <f>22986.98+6115.09</f>
        <v>29102.07</v>
      </c>
      <c r="F57" s="39" t="s">
        <v>70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42.75" customHeight="1" x14ac:dyDescent="0.2">
      <c r="A58" s="40">
        <v>46</v>
      </c>
      <c r="B58" s="57"/>
      <c r="C58" s="37" t="s">
        <v>215</v>
      </c>
      <c r="D58" s="39" t="s">
        <v>228</v>
      </c>
      <c r="E58" s="46">
        <f>92000+7560+99960</f>
        <v>199520</v>
      </c>
      <c r="F58" s="39" t="s">
        <v>70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42.75" customHeight="1" x14ac:dyDescent="0.2">
      <c r="A59" s="40">
        <v>47</v>
      </c>
      <c r="B59" s="57"/>
      <c r="C59" s="37" t="s">
        <v>216</v>
      </c>
      <c r="D59" s="39" t="s">
        <v>229</v>
      </c>
      <c r="E59" s="46">
        <v>16733</v>
      </c>
      <c r="F59" s="39" t="s">
        <v>70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42.75" customHeight="1" x14ac:dyDescent="0.2">
      <c r="A60" s="40">
        <v>48</v>
      </c>
      <c r="B60" s="57"/>
      <c r="C60" s="37" t="s">
        <v>230</v>
      </c>
      <c r="D60" s="39" t="s">
        <v>10</v>
      </c>
      <c r="E60" s="46">
        <v>6300</v>
      </c>
      <c r="F60" s="39" t="s">
        <v>70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42.75" customHeight="1" x14ac:dyDescent="0.2">
      <c r="A61" s="40">
        <v>49</v>
      </c>
      <c r="B61" s="57"/>
      <c r="C61" s="37" t="s">
        <v>120</v>
      </c>
      <c r="D61" s="39" t="s">
        <v>30</v>
      </c>
      <c r="E61" s="46">
        <v>9980</v>
      </c>
      <c r="F61" s="39" t="s">
        <v>70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42.75" customHeight="1" x14ac:dyDescent="0.2">
      <c r="A62" s="40">
        <v>50</v>
      </c>
      <c r="B62" s="57"/>
      <c r="C62" s="37" t="s">
        <v>231</v>
      </c>
      <c r="D62" s="39" t="s">
        <v>234</v>
      </c>
      <c r="E62" s="46">
        <v>3600</v>
      </c>
      <c r="F62" s="39" t="s">
        <v>70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42.75" customHeight="1" x14ac:dyDescent="0.2">
      <c r="A63" s="40">
        <v>51</v>
      </c>
      <c r="B63" s="57"/>
      <c r="C63" s="37" t="s">
        <v>124</v>
      </c>
      <c r="D63" s="39" t="s">
        <v>39</v>
      </c>
      <c r="E63" s="46">
        <v>16775</v>
      </c>
      <c r="F63" s="39" t="s">
        <v>70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42.75" customHeight="1" x14ac:dyDescent="0.2">
      <c r="A64" s="40">
        <v>52</v>
      </c>
      <c r="B64" s="57"/>
      <c r="C64" s="37" t="s">
        <v>232</v>
      </c>
      <c r="D64" s="39" t="s">
        <v>10</v>
      </c>
      <c r="E64" s="46">
        <v>14991.33</v>
      </c>
      <c r="F64" s="39" t="s">
        <v>70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42" customHeight="1" x14ac:dyDescent="0.2">
      <c r="A65" s="40">
        <v>53</v>
      </c>
      <c r="B65" s="57"/>
      <c r="C65" s="37" t="s">
        <v>233</v>
      </c>
      <c r="D65" s="39" t="s">
        <v>10</v>
      </c>
      <c r="E65" s="46">
        <v>24783.54</v>
      </c>
      <c r="F65" s="39" t="s">
        <v>70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42" customHeight="1" x14ac:dyDescent="0.2">
      <c r="A66" s="40">
        <v>54</v>
      </c>
      <c r="B66" s="57"/>
      <c r="C66" s="37" t="s">
        <v>20</v>
      </c>
      <c r="D66" s="39" t="s">
        <v>10</v>
      </c>
      <c r="E66" s="46">
        <v>50000</v>
      </c>
      <c r="F66" s="39" t="s">
        <v>70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42" customHeight="1" x14ac:dyDescent="0.2">
      <c r="A67" s="40">
        <v>55</v>
      </c>
      <c r="B67" s="57"/>
      <c r="C67" s="37" t="s">
        <v>235</v>
      </c>
      <c r="D67" s="39" t="s">
        <v>10</v>
      </c>
      <c r="E67" s="46">
        <v>42070</v>
      </c>
      <c r="F67" s="39" t="s">
        <v>70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42" customHeight="1" x14ac:dyDescent="0.2">
      <c r="A68" s="40">
        <v>56</v>
      </c>
      <c r="B68" s="58"/>
      <c r="C68" s="37" t="s">
        <v>235</v>
      </c>
      <c r="D68" s="39" t="s">
        <v>10</v>
      </c>
      <c r="E68" s="46">
        <v>41080</v>
      </c>
      <c r="F68" s="39" t="s">
        <v>70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42" customHeight="1" x14ac:dyDescent="0.2">
      <c r="A69" s="40">
        <v>57</v>
      </c>
      <c r="B69" s="58"/>
      <c r="C69" s="37" t="s">
        <v>235</v>
      </c>
      <c r="D69" s="39" t="s">
        <v>10</v>
      </c>
      <c r="E69" s="46">
        <v>36508</v>
      </c>
      <c r="F69" s="39" t="s">
        <v>70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42" customHeight="1" x14ac:dyDescent="0.2">
      <c r="A70" s="40">
        <v>58</v>
      </c>
      <c r="B70" s="58"/>
      <c r="C70" s="37" t="s">
        <v>235</v>
      </c>
      <c r="D70" s="39" t="s">
        <v>10</v>
      </c>
      <c r="E70" s="46">
        <v>40146</v>
      </c>
      <c r="F70" s="39" t="s">
        <v>70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42" customHeight="1" x14ac:dyDescent="0.2">
      <c r="A71" s="40">
        <v>59</v>
      </c>
      <c r="B71" s="58"/>
      <c r="C71" s="37" t="s">
        <v>236</v>
      </c>
      <c r="D71" s="39" t="s">
        <v>10</v>
      </c>
      <c r="E71" s="46">
        <v>10285</v>
      </c>
      <c r="F71" s="39" t="s">
        <v>70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42" customHeight="1" x14ac:dyDescent="0.2">
      <c r="A72" s="40">
        <v>60</v>
      </c>
      <c r="B72" s="58"/>
      <c r="C72" s="37" t="s">
        <v>53</v>
      </c>
      <c r="D72" s="39" t="s">
        <v>21</v>
      </c>
      <c r="E72" s="46">
        <v>139196</v>
      </c>
      <c r="F72" s="39" t="s">
        <v>70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42" customHeight="1" x14ac:dyDescent="0.2">
      <c r="A73" s="40">
        <v>61</v>
      </c>
      <c r="B73" s="58"/>
      <c r="C73" s="37" t="s">
        <v>136</v>
      </c>
      <c r="D73" s="39" t="s">
        <v>11</v>
      </c>
      <c r="E73" s="46">
        <v>98667</v>
      </c>
      <c r="F73" s="39" t="s">
        <v>70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42" customHeight="1" x14ac:dyDescent="0.2">
      <c r="A74" s="40">
        <v>62</v>
      </c>
      <c r="B74" s="58"/>
      <c r="C74" s="37" t="s">
        <v>17</v>
      </c>
      <c r="D74" s="39" t="s">
        <v>11</v>
      </c>
      <c r="E74" s="46">
        <v>24951.7</v>
      </c>
      <c r="F74" s="39" t="s">
        <v>70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42" customHeight="1" x14ac:dyDescent="0.2">
      <c r="A75" s="40">
        <v>63</v>
      </c>
      <c r="B75" s="58"/>
      <c r="C75" s="37" t="s">
        <v>237</v>
      </c>
      <c r="D75" s="39" t="s">
        <v>10</v>
      </c>
      <c r="E75" s="46">
        <v>2200</v>
      </c>
      <c r="F75" s="39" t="s">
        <v>70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42" customHeight="1" x14ac:dyDescent="0.2">
      <c r="A76" s="40">
        <v>64</v>
      </c>
      <c r="B76" s="58"/>
      <c r="C76" s="37" t="s">
        <v>238</v>
      </c>
      <c r="D76" s="39" t="s">
        <v>7</v>
      </c>
      <c r="E76" s="46">
        <v>3025</v>
      </c>
      <c r="F76" s="39" t="s">
        <v>70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42" customHeight="1" x14ac:dyDescent="0.2">
      <c r="A77" s="40">
        <v>65</v>
      </c>
      <c r="B77" s="58"/>
      <c r="C77" s="37" t="s">
        <v>239</v>
      </c>
      <c r="D77" s="39" t="s">
        <v>10</v>
      </c>
      <c r="E77" s="46">
        <v>5947.2</v>
      </c>
      <c r="F77" s="39" t="s">
        <v>70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42" customHeight="1" x14ac:dyDescent="0.2">
      <c r="A78" s="40">
        <v>66</v>
      </c>
      <c r="B78" s="58"/>
      <c r="C78" s="37" t="s">
        <v>240</v>
      </c>
      <c r="D78" s="39" t="s">
        <v>10</v>
      </c>
      <c r="E78" s="46">
        <v>19510</v>
      </c>
      <c r="F78" s="39" t="s">
        <v>70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42" customHeight="1" x14ac:dyDescent="0.2">
      <c r="A79" s="40">
        <v>67</v>
      </c>
      <c r="B79" s="58"/>
      <c r="C79" s="37" t="s">
        <v>241</v>
      </c>
      <c r="D79" s="39" t="s">
        <v>10</v>
      </c>
      <c r="E79" s="46">
        <v>2000</v>
      </c>
      <c r="F79" s="39" t="s">
        <v>70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42" customHeight="1" x14ac:dyDescent="0.2">
      <c r="A80" s="40">
        <v>68</v>
      </c>
      <c r="B80" s="58"/>
      <c r="C80" s="37" t="s">
        <v>242</v>
      </c>
      <c r="D80" s="39" t="s">
        <v>10</v>
      </c>
      <c r="E80" s="46">
        <v>5000</v>
      </c>
      <c r="F80" s="39" t="s">
        <v>70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42" customHeight="1" x14ac:dyDescent="0.2">
      <c r="A81" s="40">
        <v>69</v>
      </c>
      <c r="B81" s="58"/>
      <c r="C81" s="37" t="s">
        <v>243</v>
      </c>
      <c r="D81" s="39" t="s">
        <v>10</v>
      </c>
      <c r="E81" s="46">
        <v>16800</v>
      </c>
      <c r="F81" s="39" t="s">
        <v>70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42" customHeight="1" x14ac:dyDescent="0.2">
      <c r="A82" s="40">
        <v>70</v>
      </c>
      <c r="B82" s="58"/>
      <c r="C82" s="37" t="s">
        <v>244</v>
      </c>
      <c r="D82" s="39" t="s">
        <v>10</v>
      </c>
      <c r="E82" s="46">
        <v>9080</v>
      </c>
      <c r="F82" s="39" t="s">
        <v>70</v>
      </c>
      <c r="G82" s="2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42" customHeight="1" x14ac:dyDescent="0.2">
      <c r="A83" s="40">
        <v>71</v>
      </c>
      <c r="B83" s="58"/>
      <c r="C83" s="37" t="s">
        <v>145</v>
      </c>
      <c r="D83" s="39" t="s">
        <v>10</v>
      </c>
      <c r="E83" s="46">
        <v>20900</v>
      </c>
      <c r="F83" s="39" t="s">
        <v>70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42" customHeight="1" x14ac:dyDescent="0.2">
      <c r="A84" s="40">
        <v>72</v>
      </c>
      <c r="B84" s="58"/>
      <c r="C84" s="37" t="s">
        <v>245</v>
      </c>
      <c r="D84" s="39" t="s">
        <v>10</v>
      </c>
      <c r="E84" s="46">
        <v>45000</v>
      </c>
      <c r="F84" s="39" t="s">
        <v>70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42" customHeight="1" x14ac:dyDescent="0.2">
      <c r="A85" s="40">
        <v>73</v>
      </c>
      <c r="B85" s="58"/>
      <c r="C85" s="37" t="s">
        <v>246</v>
      </c>
      <c r="D85" s="39" t="s">
        <v>10</v>
      </c>
      <c r="E85" s="46">
        <v>48380</v>
      </c>
      <c r="F85" s="39" t="s">
        <v>70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42" customHeight="1" x14ac:dyDescent="0.2">
      <c r="A86" s="40">
        <v>74</v>
      </c>
      <c r="B86" s="58"/>
      <c r="C86" s="37" t="s">
        <v>247</v>
      </c>
      <c r="D86" s="39" t="s">
        <v>10</v>
      </c>
      <c r="E86" s="46">
        <v>13559</v>
      </c>
      <c r="F86" s="39" t="s">
        <v>70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s="41" customFormat="1" ht="42" customHeight="1" x14ac:dyDescent="0.2">
      <c r="A87" s="40">
        <v>75</v>
      </c>
      <c r="B87" s="58"/>
      <c r="C87" s="37" t="s">
        <v>248</v>
      </c>
      <c r="D87" s="39" t="s">
        <v>10</v>
      </c>
      <c r="E87" s="46">
        <v>7890</v>
      </c>
      <c r="F87" s="39" t="s">
        <v>70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s="41" customFormat="1" ht="42" customHeight="1" x14ac:dyDescent="0.2">
      <c r="A88" s="40">
        <v>76</v>
      </c>
      <c r="B88" s="58"/>
      <c r="C88" s="37" t="s">
        <v>249</v>
      </c>
      <c r="D88" s="39" t="s">
        <v>10</v>
      </c>
      <c r="E88" s="46">
        <v>13068</v>
      </c>
      <c r="F88" s="39" t="s">
        <v>70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s="41" customFormat="1" ht="42" customHeight="1" x14ac:dyDescent="0.2">
      <c r="A89" s="40">
        <v>77</v>
      </c>
      <c r="B89" s="58"/>
      <c r="C89" s="37" t="s">
        <v>250</v>
      </c>
      <c r="D89" s="39" t="s">
        <v>10</v>
      </c>
      <c r="E89" s="46">
        <v>4455</v>
      </c>
      <c r="F89" s="39" t="s">
        <v>70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s="41" customFormat="1" ht="42" customHeight="1" x14ac:dyDescent="0.2">
      <c r="A90" s="40">
        <v>78</v>
      </c>
      <c r="B90" s="58"/>
      <c r="C90" s="37" t="s">
        <v>251</v>
      </c>
      <c r="D90" s="39" t="s">
        <v>252</v>
      </c>
      <c r="E90" s="46">
        <v>52950</v>
      </c>
      <c r="F90" s="39" t="s">
        <v>70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s="41" customFormat="1" ht="42" customHeight="1" x14ac:dyDescent="0.2">
      <c r="A91" s="40">
        <v>79</v>
      </c>
      <c r="B91" s="58"/>
      <c r="C91" s="37" t="s">
        <v>55</v>
      </c>
      <c r="D91" s="39" t="s">
        <v>10</v>
      </c>
      <c r="E91" s="46">
        <v>54474.45</v>
      </c>
      <c r="F91" s="39" t="s">
        <v>70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41" customFormat="1" ht="42" customHeight="1" x14ac:dyDescent="0.2">
      <c r="A92" s="40">
        <v>80</v>
      </c>
      <c r="B92" s="58"/>
      <c r="C92" s="37" t="s">
        <v>253</v>
      </c>
      <c r="D92" s="39" t="s">
        <v>10</v>
      </c>
      <c r="E92" s="46">
        <v>53661.02</v>
      </c>
      <c r="F92" s="39" t="s">
        <v>70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s="41" customFormat="1" ht="95.25" customHeight="1" x14ac:dyDescent="0.2">
      <c r="A93" s="40">
        <v>81</v>
      </c>
      <c r="B93" s="58"/>
      <c r="C93" s="37" t="s">
        <v>254</v>
      </c>
      <c r="D93" s="39" t="s">
        <v>10</v>
      </c>
      <c r="E93" s="46">
        <v>51143.93</v>
      </c>
      <c r="F93" s="39" t="s">
        <v>70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50.25" customHeight="1" x14ac:dyDescent="0.2">
      <c r="A94" s="40">
        <v>82</v>
      </c>
      <c r="B94" s="58"/>
      <c r="C94" s="37" t="s">
        <v>255</v>
      </c>
      <c r="D94" s="39" t="s">
        <v>10</v>
      </c>
      <c r="E94" s="46">
        <v>24900</v>
      </c>
      <c r="F94" s="39" t="s">
        <v>70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50.25" customHeight="1" x14ac:dyDescent="0.2">
      <c r="A95" s="40">
        <v>83</v>
      </c>
      <c r="B95" s="43"/>
      <c r="C95" s="37" t="s">
        <v>256</v>
      </c>
      <c r="D95" s="39" t="s">
        <v>10</v>
      </c>
      <c r="E95" s="46">
        <v>98900</v>
      </c>
      <c r="F95" s="39" t="s">
        <v>70</v>
      </c>
    </row>
    <row r="96" spans="1:30" ht="50.25" customHeight="1" x14ac:dyDescent="0.2">
      <c r="A96" s="40">
        <v>84</v>
      </c>
      <c r="B96" s="43"/>
      <c r="C96" s="37" t="s">
        <v>257</v>
      </c>
      <c r="D96" s="39" t="s">
        <v>10</v>
      </c>
      <c r="E96" s="46">
        <v>11000</v>
      </c>
      <c r="F96" s="39" t="s">
        <v>70</v>
      </c>
    </row>
    <row r="97" spans="1:6" ht="50.25" customHeight="1" x14ac:dyDescent="0.2">
      <c r="A97" s="40">
        <v>85</v>
      </c>
      <c r="B97" s="43"/>
      <c r="C97" s="37" t="s">
        <v>258</v>
      </c>
      <c r="D97" s="39" t="s">
        <v>10</v>
      </c>
      <c r="E97" s="46">
        <v>96212.62</v>
      </c>
      <c r="F97" s="39" t="s">
        <v>70</v>
      </c>
    </row>
    <row r="98" spans="1:6" ht="50.25" customHeight="1" x14ac:dyDescent="0.2">
      <c r="A98" s="40">
        <v>86</v>
      </c>
      <c r="B98" s="43"/>
      <c r="C98" s="37" t="s">
        <v>259</v>
      </c>
      <c r="D98" s="39" t="s">
        <v>10</v>
      </c>
      <c r="E98" s="46">
        <v>34900</v>
      </c>
      <c r="F98" s="39" t="s">
        <v>70</v>
      </c>
    </row>
    <row r="99" spans="1:6" ht="50.25" customHeight="1" x14ac:dyDescent="0.2">
      <c r="A99" s="40">
        <v>87</v>
      </c>
      <c r="B99" s="43"/>
      <c r="C99" s="37" t="s">
        <v>260</v>
      </c>
      <c r="D99" s="39" t="s">
        <v>10</v>
      </c>
      <c r="E99" s="46">
        <v>97000</v>
      </c>
      <c r="F99" s="39" t="s">
        <v>70</v>
      </c>
    </row>
    <row r="100" spans="1:6" ht="50.25" customHeight="1" x14ac:dyDescent="0.2">
      <c r="A100" s="40">
        <v>88</v>
      </c>
      <c r="B100" s="43"/>
      <c r="C100" s="37" t="s">
        <v>261</v>
      </c>
      <c r="D100" s="39" t="s">
        <v>10</v>
      </c>
      <c r="E100" s="46">
        <v>5871.5</v>
      </c>
      <c r="F100" s="39" t="s">
        <v>70</v>
      </c>
    </row>
    <row r="101" spans="1:6" ht="50.25" customHeight="1" x14ac:dyDescent="0.2">
      <c r="A101" s="40">
        <v>89</v>
      </c>
      <c r="B101" s="43"/>
      <c r="C101" s="37" t="s">
        <v>262</v>
      </c>
      <c r="D101" s="39" t="s">
        <v>10</v>
      </c>
      <c r="E101" s="46">
        <v>99425.71</v>
      </c>
      <c r="F101" s="39" t="s">
        <v>70</v>
      </c>
    </row>
    <row r="102" spans="1:6" ht="50.25" customHeight="1" x14ac:dyDescent="0.2">
      <c r="A102" s="40">
        <v>90</v>
      </c>
      <c r="B102" s="43"/>
      <c r="C102" s="37" t="s">
        <v>263</v>
      </c>
      <c r="D102" s="39" t="s">
        <v>10</v>
      </c>
      <c r="E102" s="46">
        <v>89900</v>
      </c>
      <c r="F102" s="39" t="s">
        <v>70</v>
      </c>
    </row>
    <row r="103" spans="1:6" ht="48" customHeight="1" x14ac:dyDescent="0.2">
      <c r="A103" s="40">
        <v>91</v>
      </c>
      <c r="B103" s="43"/>
      <c r="C103" s="37" t="s">
        <v>264</v>
      </c>
      <c r="D103" s="39" t="s">
        <v>10</v>
      </c>
      <c r="E103" s="46">
        <v>13615.69</v>
      </c>
      <c r="F103" s="39" t="s">
        <v>70</v>
      </c>
    </row>
    <row r="104" spans="1:6" ht="57.75" customHeight="1" x14ac:dyDescent="0.2">
      <c r="A104" s="40">
        <v>92</v>
      </c>
      <c r="B104" s="43"/>
      <c r="C104" s="37" t="s">
        <v>265</v>
      </c>
      <c r="D104" s="39" t="s">
        <v>10</v>
      </c>
      <c r="E104" s="46">
        <v>24528.27</v>
      </c>
      <c r="F104" s="39" t="s">
        <v>70</v>
      </c>
    </row>
    <row r="105" spans="1:6" ht="36" customHeight="1" x14ac:dyDescent="0.2">
      <c r="A105" s="40">
        <v>93</v>
      </c>
      <c r="B105" s="43"/>
      <c r="C105" s="37" t="s">
        <v>62</v>
      </c>
      <c r="D105" s="39" t="s">
        <v>21</v>
      </c>
      <c r="E105" s="46">
        <v>41870</v>
      </c>
      <c r="F105" s="39" t="s">
        <v>70</v>
      </c>
    </row>
    <row r="106" spans="1:6" ht="36" customHeight="1" x14ac:dyDescent="0.2">
      <c r="A106" s="40">
        <v>94</v>
      </c>
      <c r="B106" s="43"/>
      <c r="C106" s="37" t="s">
        <v>266</v>
      </c>
      <c r="D106" s="39" t="s">
        <v>11</v>
      </c>
      <c r="E106" s="46">
        <v>7500</v>
      </c>
      <c r="F106" s="39" t="s">
        <v>70</v>
      </c>
    </row>
    <row r="107" spans="1:6" ht="36" customHeight="1" x14ac:dyDescent="0.2">
      <c r="A107" s="40">
        <v>95</v>
      </c>
      <c r="B107" s="43"/>
      <c r="C107" s="37" t="s">
        <v>149</v>
      </c>
      <c r="D107" s="39" t="s">
        <v>11</v>
      </c>
      <c r="E107" s="46">
        <v>46057</v>
      </c>
      <c r="F107" s="39" t="s">
        <v>70</v>
      </c>
    </row>
    <row r="108" spans="1:6" ht="36" customHeight="1" x14ac:dyDescent="0.2">
      <c r="A108" s="40">
        <v>96</v>
      </c>
      <c r="B108" s="43"/>
      <c r="C108" s="37" t="s">
        <v>59</v>
      </c>
      <c r="D108" s="39" t="s">
        <v>10</v>
      </c>
      <c r="E108" s="46">
        <v>15920</v>
      </c>
      <c r="F108" s="39" t="s">
        <v>70</v>
      </c>
    </row>
    <row r="109" spans="1:6" ht="36" customHeight="1" x14ac:dyDescent="0.2">
      <c r="A109" s="40">
        <v>97</v>
      </c>
      <c r="B109" s="43"/>
      <c r="C109" s="37" t="s">
        <v>267</v>
      </c>
      <c r="D109" s="39" t="s">
        <v>10</v>
      </c>
      <c r="E109" s="46">
        <v>83028.899999999994</v>
      </c>
      <c r="F109" s="39" t="s">
        <v>70</v>
      </c>
    </row>
    <row r="110" spans="1:6" ht="36" customHeight="1" x14ac:dyDescent="0.2">
      <c r="A110" s="40">
        <v>98</v>
      </c>
      <c r="B110" s="43"/>
      <c r="C110" s="37" t="s">
        <v>268</v>
      </c>
      <c r="D110" s="39" t="s">
        <v>129</v>
      </c>
      <c r="E110" s="46">
        <v>73931.320000000007</v>
      </c>
      <c r="F110" s="39" t="s">
        <v>70</v>
      </c>
    </row>
    <row r="111" spans="1:6" ht="36" customHeight="1" x14ac:dyDescent="0.2">
      <c r="A111" s="40">
        <v>99</v>
      </c>
      <c r="B111" s="43"/>
      <c r="C111" s="37" t="s">
        <v>63</v>
      </c>
      <c r="D111" s="39" t="s">
        <v>129</v>
      </c>
      <c r="E111" s="46">
        <v>73931.320000000007</v>
      </c>
      <c r="F111" s="39" t="s">
        <v>70</v>
      </c>
    </row>
    <row r="112" spans="1:6" ht="37.5" customHeight="1" x14ac:dyDescent="0.2">
      <c r="A112" s="40">
        <v>100</v>
      </c>
      <c r="B112" s="43"/>
      <c r="C112" s="37" t="s">
        <v>67</v>
      </c>
      <c r="D112" s="39" t="s">
        <v>10</v>
      </c>
      <c r="E112" s="46">
        <v>3594</v>
      </c>
      <c r="F112" s="39" t="s">
        <v>70</v>
      </c>
    </row>
    <row r="113" spans="1:6" ht="37.5" customHeight="1" x14ac:dyDescent="0.2">
      <c r="A113" s="40">
        <v>101</v>
      </c>
      <c r="B113" s="43"/>
      <c r="C113" s="37" t="s">
        <v>68</v>
      </c>
      <c r="D113" s="39" t="s">
        <v>10</v>
      </c>
      <c r="E113" s="46">
        <v>13748.8</v>
      </c>
      <c r="F113" s="39" t="s">
        <v>70</v>
      </c>
    </row>
    <row r="114" spans="1:6" ht="37.5" customHeight="1" x14ac:dyDescent="0.2">
      <c r="A114" s="40">
        <v>102</v>
      </c>
      <c r="B114" s="43"/>
      <c r="C114" s="37" t="s">
        <v>166</v>
      </c>
      <c r="D114" s="39" t="s">
        <v>11</v>
      </c>
      <c r="E114" s="46">
        <v>6000</v>
      </c>
      <c r="F114" s="39" t="s">
        <v>70</v>
      </c>
    </row>
    <row r="115" spans="1:6" ht="37.5" customHeight="1" x14ac:dyDescent="0.2">
      <c r="A115" s="40">
        <v>103</v>
      </c>
      <c r="B115" s="43"/>
      <c r="C115" s="37" t="s">
        <v>69</v>
      </c>
      <c r="D115" s="39" t="s">
        <v>10</v>
      </c>
      <c r="E115" s="46">
        <v>8000</v>
      </c>
      <c r="F115" s="39" t="s">
        <v>70</v>
      </c>
    </row>
    <row r="116" spans="1:6" ht="37.5" customHeight="1" x14ac:dyDescent="0.2">
      <c r="A116" s="40">
        <v>104</v>
      </c>
      <c r="B116" s="44"/>
      <c r="C116" s="37" t="s">
        <v>18</v>
      </c>
      <c r="D116" s="39" t="s">
        <v>11</v>
      </c>
      <c r="E116" s="46">
        <v>42995</v>
      </c>
      <c r="F116" s="39" t="s">
        <v>70</v>
      </c>
    </row>
    <row r="117" spans="1:6" s="4" customFormat="1" ht="11.25" x14ac:dyDescent="0.2"/>
    <row r="118" spans="1:6" s="4" customFormat="1" ht="21.75" customHeight="1" x14ac:dyDescent="0.2"/>
    <row r="119" spans="1:6" s="4" customFormat="1" ht="24" customHeight="1" x14ac:dyDescent="0.2"/>
    <row r="120" spans="1:6" s="4" customFormat="1" ht="23.25" customHeight="1" x14ac:dyDescent="0.2"/>
    <row r="121" spans="1:6" s="4" customFormat="1" ht="11.25" x14ac:dyDescent="0.2"/>
    <row r="122" spans="1:6" s="4" customFormat="1" ht="11.25" x14ac:dyDescent="0.2"/>
    <row r="123" spans="1:6" s="4" customFormat="1" ht="11.25" x14ac:dyDescent="0.2"/>
    <row r="124" spans="1:6" s="4" customFormat="1" ht="34.5" customHeight="1" x14ac:dyDescent="0.2"/>
    <row r="125" spans="1:6" s="4" customFormat="1" ht="11.25" x14ac:dyDescent="0.2"/>
    <row r="126" spans="1:6" s="4" customFormat="1" ht="11.25" x14ac:dyDescent="0.2"/>
    <row r="127" spans="1:6" s="4" customFormat="1" ht="11.25" x14ac:dyDescent="0.2"/>
    <row r="128" spans="1:6" s="4" customFormat="1" ht="11.25" x14ac:dyDescent="0.2"/>
    <row r="129" s="4" customFormat="1" ht="11.25" x14ac:dyDescent="0.2"/>
    <row r="130" s="4" customFormat="1" ht="11.25" x14ac:dyDescent="0.2"/>
    <row r="131" s="4" customFormat="1" ht="11.25" x14ac:dyDescent="0.2"/>
    <row r="132" s="4" customFormat="1" ht="11.25" x14ac:dyDescent="0.2"/>
    <row r="133" s="4" customFormat="1" ht="11.25" x14ac:dyDescent="0.2"/>
    <row r="134" s="4" customFormat="1" ht="11.25" x14ac:dyDescent="0.2"/>
    <row r="135" s="4" customFormat="1" ht="11.25" x14ac:dyDescent="0.2"/>
    <row r="136" s="4" customFormat="1" ht="11.25" x14ac:dyDescent="0.2"/>
    <row r="137" s="4" customFormat="1" ht="11.25" x14ac:dyDescent="0.2"/>
    <row r="138" s="4" customFormat="1" ht="11.25" x14ac:dyDescent="0.2"/>
    <row r="139" s="4" customFormat="1" ht="11.25" x14ac:dyDescent="0.2"/>
    <row r="140" s="4" customFormat="1" ht="11.25" x14ac:dyDescent="0.2"/>
    <row r="141" s="4" customFormat="1" ht="28.5" customHeight="1" x14ac:dyDescent="0.2"/>
    <row r="142" s="4" customFormat="1" ht="11.25" x14ac:dyDescent="0.2"/>
    <row r="143" s="4" customFormat="1" ht="11.25" x14ac:dyDescent="0.2"/>
    <row r="144" s="4" customFormat="1" ht="11.25" x14ac:dyDescent="0.2"/>
    <row r="145" s="4" customFormat="1" ht="11.25" x14ac:dyDescent="0.2"/>
    <row r="146" s="4" customFormat="1" ht="11.25" x14ac:dyDescent="0.2"/>
    <row r="147" s="4" customFormat="1" ht="11.25" x14ac:dyDescent="0.2"/>
    <row r="148" s="4" customFormat="1" ht="39" customHeight="1" x14ac:dyDescent="0.2"/>
    <row r="149" s="4" customFormat="1" ht="11.25" x14ac:dyDescent="0.2"/>
    <row r="150" s="4" customFormat="1" ht="11.25" x14ac:dyDescent="0.2"/>
    <row r="151" s="4" customFormat="1" ht="11.25" x14ac:dyDescent="0.2"/>
    <row r="152" s="4" customFormat="1" ht="11.25" x14ac:dyDescent="0.2"/>
    <row r="153" s="4" customFormat="1" ht="11.25" x14ac:dyDescent="0.2"/>
    <row r="154" s="4" customFormat="1" ht="27" customHeight="1" x14ac:dyDescent="0.2"/>
    <row r="155" s="4" customFormat="1" ht="11.25" x14ac:dyDescent="0.2"/>
    <row r="156" s="4" customFormat="1" ht="27" customHeight="1" x14ac:dyDescent="0.2"/>
    <row r="157" s="4" customFormat="1" ht="11.25" x14ac:dyDescent="0.2"/>
    <row r="158" s="4" customFormat="1" ht="11.25" x14ac:dyDescent="0.2"/>
    <row r="159" s="4" customFormat="1" ht="11.25" x14ac:dyDescent="0.2"/>
    <row r="160" s="4" customFormat="1" ht="11.25" x14ac:dyDescent="0.2"/>
    <row r="161" s="4" customFormat="1" ht="11.25" x14ac:dyDescent="0.2"/>
    <row r="162" s="4" customFormat="1" ht="22.5" customHeight="1" x14ac:dyDescent="0.2"/>
    <row r="163" s="4" customFormat="1" ht="11.25" x14ac:dyDescent="0.2"/>
    <row r="164" s="4" customFormat="1" ht="11.25" x14ac:dyDescent="0.2"/>
    <row r="165" s="4" customFormat="1" ht="11.25" x14ac:dyDescent="0.2"/>
    <row r="166" s="4" customFormat="1" ht="11.25" x14ac:dyDescent="0.2"/>
    <row r="167" s="4" customFormat="1" ht="11.25" x14ac:dyDescent="0.2"/>
    <row r="168" s="4" customFormat="1" ht="23.25" customHeight="1" x14ac:dyDescent="0.2"/>
    <row r="169" s="4" customFormat="1" ht="27" customHeight="1" x14ac:dyDescent="0.2"/>
    <row r="170" s="4" customFormat="1" ht="19.5" customHeight="1" x14ac:dyDescent="0.2"/>
    <row r="171" s="4" customFormat="1" ht="11.25" x14ac:dyDescent="0.2"/>
    <row r="172" s="4" customFormat="1" ht="11.25" x14ac:dyDescent="0.2"/>
    <row r="173" s="4" customFormat="1" ht="11.25" x14ac:dyDescent="0.2"/>
    <row r="174" s="4" customFormat="1" ht="11.25" x14ac:dyDescent="0.2"/>
    <row r="175" s="4" customFormat="1" ht="11.25" x14ac:dyDescent="0.2"/>
    <row r="176" s="4" customFormat="1" ht="11.25" x14ac:dyDescent="0.2"/>
    <row r="177" s="4" customFormat="1" ht="11.25" x14ac:dyDescent="0.2"/>
    <row r="178" s="4" customFormat="1" ht="11.25" x14ac:dyDescent="0.2"/>
    <row r="179" s="4" customFormat="1" ht="11.25" x14ac:dyDescent="0.2"/>
    <row r="180" s="4" customFormat="1" ht="11.25" x14ac:dyDescent="0.2"/>
    <row r="181" s="4" customFormat="1" ht="11.25" x14ac:dyDescent="0.2"/>
    <row r="182" s="4" customFormat="1" ht="11.25" x14ac:dyDescent="0.2"/>
    <row r="183" s="4" customFormat="1" ht="24.75" customHeight="1" x14ac:dyDescent="0.2"/>
    <row r="184" s="4" customFormat="1" ht="11.25" x14ac:dyDescent="0.2"/>
    <row r="185" s="4" customFormat="1" ht="11.25" x14ac:dyDescent="0.2"/>
    <row r="186" s="4" customFormat="1" ht="11.25" x14ac:dyDescent="0.2"/>
    <row r="187" s="4" customFormat="1" ht="28.5" customHeight="1" x14ac:dyDescent="0.2"/>
    <row r="188" s="4" customFormat="1" ht="26.25" customHeight="1" x14ac:dyDescent="0.2"/>
    <row r="189" s="4" customFormat="1" ht="11.25" x14ac:dyDescent="0.2"/>
    <row r="190" s="4" customFormat="1" ht="11.25" x14ac:dyDescent="0.2"/>
    <row r="191" s="4" customFormat="1" ht="11.25" x14ac:dyDescent="0.2"/>
    <row r="192" s="4" customFormat="1" ht="11.25" x14ac:dyDescent="0.2"/>
    <row r="193" spans="3:6" s="4" customFormat="1" ht="28.5" customHeight="1" x14ac:dyDescent="0.2"/>
    <row r="194" spans="3:6" s="4" customFormat="1" ht="11.25" x14ac:dyDescent="0.2"/>
    <row r="195" spans="3:6" s="4" customFormat="1" ht="11.25" x14ac:dyDescent="0.2"/>
    <row r="196" spans="3:6" s="4" customFormat="1" ht="11.25" x14ac:dyDescent="0.2"/>
    <row r="197" spans="3:6" s="4" customFormat="1" ht="11.25" x14ac:dyDescent="0.2"/>
    <row r="198" spans="3:6" s="4" customFormat="1" ht="11.25" x14ac:dyDescent="0.2"/>
    <row r="199" spans="3:6" s="4" customFormat="1" ht="11.25" x14ac:dyDescent="0.2"/>
    <row r="200" spans="3:6" s="4" customFormat="1" ht="11.25" x14ac:dyDescent="0.2">
      <c r="C200" s="3"/>
      <c r="D200" s="3"/>
      <c r="E200" s="3"/>
      <c r="F200" s="3"/>
    </row>
    <row r="201" spans="3:6" s="4" customFormat="1" ht="11.25" x14ac:dyDescent="0.2">
      <c r="C201" s="3"/>
      <c r="D201" s="3"/>
      <c r="E201" s="3"/>
      <c r="F201" s="3"/>
    </row>
    <row r="202" spans="3:6" s="4" customFormat="1" ht="11.25" x14ac:dyDescent="0.2">
      <c r="C202" s="3"/>
      <c r="D202" s="3"/>
      <c r="E202" s="3"/>
      <c r="F202" s="3"/>
    </row>
    <row r="203" spans="3:6" s="4" customFormat="1" ht="11.25" x14ac:dyDescent="0.2">
      <c r="C203" s="3"/>
      <c r="D203" s="3"/>
      <c r="E203" s="3"/>
      <c r="F203" s="3"/>
    </row>
    <row r="204" spans="3:6" s="4" customFormat="1" ht="11.25" x14ac:dyDescent="0.2">
      <c r="C204" s="3"/>
      <c r="D204" s="3"/>
      <c r="E204" s="3"/>
      <c r="F204" s="3"/>
    </row>
    <row r="205" spans="3:6" s="4" customFormat="1" ht="11.25" x14ac:dyDescent="0.2">
      <c r="C205" s="3"/>
      <c r="D205" s="3"/>
      <c r="E205" s="3"/>
      <c r="F205" s="3"/>
    </row>
    <row r="206" spans="3:6" ht="11.25" x14ac:dyDescent="0.2">
      <c r="C206" s="3"/>
      <c r="D206" s="3"/>
      <c r="E206" s="3"/>
    </row>
    <row r="207" spans="3:6" ht="11.25" x14ac:dyDescent="0.2">
      <c r="C207" s="3"/>
      <c r="D207" s="3"/>
      <c r="E207" s="3"/>
    </row>
    <row r="208" spans="3:6" ht="11.25" x14ac:dyDescent="0.2">
      <c r="C208" s="3"/>
      <c r="D208" s="3"/>
      <c r="E208" s="3"/>
    </row>
    <row r="209" spans="3:5" ht="11.25" x14ac:dyDescent="0.2">
      <c r="C209" s="3"/>
      <c r="D209" s="3"/>
      <c r="E209" s="3"/>
    </row>
    <row r="210" spans="3:5" ht="11.25" x14ac:dyDescent="0.2">
      <c r="C210" s="3"/>
      <c r="D210" s="3"/>
      <c r="E210" s="3"/>
    </row>
    <row r="211" spans="3:5" ht="11.25" x14ac:dyDescent="0.2">
      <c r="C211" s="3"/>
      <c r="D211" s="3"/>
      <c r="E211" s="3"/>
    </row>
    <row r="212" spans="3:5" ht="11.25" x14ac:dyDescent="0.2">
      <c r="C212" s="3"/>
      <c r="D212" s="3"/>
      <c r="E212" s="3"/>
    </row>
    <row r="213" spans="3:5" ht="11.25" x14ac:dyDescent="0.2">
      <c r="C213" s="3"/>
      <c r="D213" s="3"/>
      <c r="E213" s="3"/>
    </row>
    <row r="214" spans="3:5" ht="11.25" x14ac:dyDescent="0.2">
      <c r="C214" s="3"/>
      <c r="D214" s="3"/>
      <c r="E214" s="3"/>
    </row>
    <row r="215" spans="3:5" ht="11.25" x14ac:dyDescent="0.2">
      <c r="C215" s="3"/>
      <c r="D215" s="3"/>
      <c r="E215" s="3"/>
    </row>
    <row r="216" spans="3:5" ht="11.25" x14ac:dyDescent="0.2">
      <c r="C216" s="3"/>
      <c r="D216" s="3"/>
      <c r="E216" s="3"/>
    </row>
    <row r="217" spans="3:5" ht="15.75" customHeight="1" x14ac:dyDescent="0.2">
      <c r="C217" s="3"/>
      <c r="D217" s="3"/>
      <c r="E217" s="3"/>
    </row>
    <row r="218" spans="3:5" ht="11.25" x14ac:dyDescent="0.2">
      <c r="C218" s="3"/>
      <c r="D218" s="3"/>
      <c r="E218" s="3"/>
    </row>
    <row r="219" spans="3:5" ht="11.25" x14ac:dyDescent="0.2">
      <c r="C219" s="3"/>
      <c r="D219" s="3"/>
      <c r="E219" s="3"/>
    </row>
    <row r="220" spans="3:5" ht="11.25" x14ac:dyDescent="0.2">
      <c r="C220" s="3"/>
      <c r="D220" s="3"/>
      <c r="E220" s="3"/>
    </row>
    <row r="221" spans="3:5" ht="11.25" x14ac:dyDescent="0.2">
      <c r="C221" s="3"/>
      <c r="D221" s="3"/>
      <c r="E221" s="3"/>
    </row>
    <row r="222" spans="3:5" ht="27.75" customHeight="1" x14ac:dyDescent="0.2">
      <c r="C222" s="3"/>
      <c r="D222" s="3"/>
      <c r="E222" s="3"/>
    </row>
    <row r="223" spans="3:5" ht="17.25" customHeight="1" x14ac:dyDescent="0.2">
      <c r="C223" s="3"/>
      <c r="D223" s="3"/>
      <c r="E223" s="3"/>
    </row>
    <row r="224" spans="3:5" ht="46.5" customHeight="1" x14ac:dyDescent="0.2">
      <c r="C224" s="3"/>
      <c r="D224" s="3"/>
      <c r="E224" s="3"/>
    </row>
    <row r="225" spans="3:5" ht="30.75" customHeight="1" x14ac:dyDescent="0.2">
      <c r="C225" s="3"/>
      <c r="D225" s="3"/>
      <c r="E225" s="3"/>
    </row>
    <row r="226" spans="3:5" ht="39" customHeight="1" x14ac:dyDescent="0.2">
      <c r="C226" s="3"/>
      <c r="D226" s="3"/>
      <c r="E226" s="3"/>
    </row>
    <row r="227" spans="3:5" ht="20.25" customHeight="1" x14ac:dyDescent="0.2">
      <c r="C227" s="3"/>
      <c r="D227" s="3"/>
      <c r="E227" s="3"/>
    </row>
    <row r="228" spans="3:5" ht="11.25" x14ac:dyDescent="0.2">
      <c r="C228" s="3"/>
      <c r="D228" s="3"/>
      <c r="E228" s="3"/>
    </row>
    <row r="229" spans="3:5" ht="26.25" customHeight="1" x14ac:dyDescent="0.2">
      <c r="C229" s="3"/>
      <c r="D229" s="3"/>
      <c r="E229" s="3"/>
    </row>
    <row r="230" spans="3:5" ht="11.25" x14ac:dyDescent="0.2">
      <c r="C230" s="3"/>
      <c r="D230" s="3"/>
      <c r="E230" s="3"/>
    </row>
    <row r="231" spans="3:5" ht="32.25" customHeight="1" x14ac:dyDescent="0.2">
      <c r="C231" s="3"/>
      <c r="D231" s="3"/>
      <c r="E231" s="3"/>
    </row>
    <row r="232" spans="3:5" ht="1.5" hidden="1" customHeight="1" x14ac:dyDescent="0.2">
      <c r="C232" s="3"/>
      <c r="D232" s="3"/>
      <c r="E232" s="3"/>
    </row>
    <row r="233" spans="3:5" ht="34.5" customHeight="1" x14ac:dyDescent="0.2">
      <c r="C233" s="3"/>
      <c r="D233" s="3"/>
      <c r="E233" s="3"/>
    </row>
    <row r="234" spans="3:5" ht="15.75" hidden="1" customHeight="1" x14ac:dyDescent="0.2">
      <c r="C234" s="3"/>
      <c r="D234" s="3"/>
      <c r="E234" s="3"/>
    </row>
    <row r="235" spans="3:5" ht="19.5" customHeight="1" x14ac:dyDescent="0.2">
      <c r="C235" s="3"/>
      <c r="D235" s="3"/>
      <c r="E235" s="3"/>
    </row>
    <row r="236" spans="3:5" ht="0.75" hidden="1" customHeight="1" x14ac:dyDescent="0.2">
      <c r="C236" s="3"/>
      <c r="D236" s="3"/>
      <c r="E236" s="3"/>
    </row>
    <row r="237" spans="3:5" ht="150" hidden="1" customHeight="1" x14ac:dyDescent="0.2">
      <c r="C237" s="3"/>
      <c r="D237" s="3"/>
      <c r="E237" s="3"/>
    </row>
    <row r="238" spans="3:5" ht="26.25" customHeight="1" x14ac:dyDescent="0.2">
      <c r="C238" s="3"/>
      <c r="D238" s="3"/>
      <c r="E238" s="3"/>
    </row>
    <row r="239" spans="3:5" ht="2.25" hidden="1" customHeight="1" x14ac:dyDescent="0.2">
      <c r="C239" s="3"/>
      <c r="D239" s="3"/>
      <c r="E239" s="3"/>
    </row>
    <row r="240" spans="3:5" ht="11.25" x14ac:dyDescent="0.2">
      <c r="C240" s="3"/>
      <c r="D240" s="3"/>
      <c r="E240" s="3"/>
    </row>
    <row r="241" spans="3:5" ht="11.25" x14ac:dyDescent="0.2">
      <c r="C241" s="3"/>
      <c r="D241" s="3"/>
      <c r="E241" s="3"/>
    </row>
    <row r="242" spans="3:5" ht="33.75" customHeight="1" x14ac:dyDescent="0.2">
      <c r="C242" s="3"/>
      <c r="D242" s="3"/>
      <c r="E242" s="3"/>
    </row>
    <row r="243" spans="3:5" ht="11.25" x14ac:dyDescent="0.2">
      <c r="C243" s="3"/>
      <c r="D243" s="3"/>
      <c r="E243" s="3"/>
    </row>
    <row r="244" spans="3:5" ht="11.25" x14ac:dyDescent="0.2">
      <c r="C244" s="3"/>
      <c r="D244" s="3"/>
      <c r="E244" s="3"/>
    </row>
    <row r="245" spans="3:5" ht="11.25" x14ac:dyDescent="0.2">
      <c r="C245" s="3"/>
      <c r="D245" s="3"/>
      <c r="E245" s="3"/>
    </row>
    <row r="246" spans="3:5" ht="11.25" x14ac:dyDescent="0.2">
      <c r="C246" s="3"/>
      <c r="D246" s="3"/>
      <c r="E246" s="3"/>
    </row>
    <row r="247" spans="3:5" ht="11.25" x14ac:dyDescent="0.2">
      <c r="C247" s="3"/>
      <c r="D247" s="3"/>
      <c r="E247" s="3"/>
    </row>
    <row r="248" spans="3:5" ht="11.25" x14ac:dyDescent="0.2">
      <c r="C248" s="3"/>
      <c r="D248" s="3"/>
      <c r="E248" s="3"/>
    </row>
    <row r="249" spans="3:5" ht="11.25" x14ac:dyDescent="0.2">
      <c r="C249" s="3"/>
      <c r="D249" s="3"/>
      <c r="E249" s="3"/>
    </row>
    <row r="250" spans="3:5" ht="11.25" x14ac:dyDescent="0.2">
      <c r="C250" s="3"/>
      <c r="D250" s="3"/>
      <c r="E250" s="3"/>
    </row>
    <row r="251" spans="3:5" ht="11.25" x14ac:dyDescent="0.2">
      <c r="C251" s="3"/>
      <c r="D251" s="3"/>
      <c r="E251" s="3"/>
    </row>
    <row r="252" spans="3:5" ht="11.25" x14ac:dyDescent="0.2">
      <c r="C252" s="3"/>
      <c r="D252" s="3"/>
      <c r="E252" s="3"/>
    </row>
    <row r="253" spans="3:5" ht="11.25" x14ac:dyDescent="0.2">
      <c r="C253" s="3"/>
      <c r="D253" s="3"/>
      <c r="E253" s="3"/>
    </row>
    <row r="254" spans="3:5" ht="11.25" x14ac:dyDescent="0.2">
      <c r="C254" s="3"/>
      <c r="D254" s="3"/>
      <c r="E254" s="3"/>
    </row>
    <row r="255" spans="3:5" ht="11.25" x14ac:dyDescent="0.2">
      <c r="C255" s="3"/>
      <c r="D255" s="3"/>
      <c r="E255" s="3"/>
    </row>
    <row r="256" spans="3:5" ht="11.25" x14ac:dyDescent="0.2">
      <c r="C256" s="3"/>
      <c r="D256" s="3"/>
      <c r="E256" s="3"/>
    </row>
    <row r="257" spans="3:5" ht="11.25" x14ac:dyDescent="0.2">
      <c r="C257" s="3"/>
      <c r="D257" s="3"/>
      <c r="E257" s="3"/>
    </row>
    <row r="258" spans="3:5" ht="11.25" x14ac:dyDescent="0.2">
      <c r="C258" s="3"/>
      <c r="D258" s="3"/>
      <c r="E258" s="3"/>
    </row>
    <row r="259" spans="3:5" ht="11.25" x14ac:dyDescent="0.2">
      <c r="C259" s="3"/>
      <c r="D259" s="3"/>
      <c r="E259" s="3"/>
    </row>
    <row r="260" spans="3:5" ht="11.25" x14ac:dyDescent="0.2">
      <c r="C260" s="3"/>
      <c r="D260" s="3"/>
      <c r="E260" s="3"/>
    </row>
    <row r="261" spans="3:5" ht="11.25" x14ac:dyDescent="0.2">
      <c r="C261" s="3"/>
      <c r="D261" s="3"/>
      <c r="E261" s="3"/>
    </row>
    <row r="262" spans="3:5" ht="11.25" x14ac:dyDescent="0.2">
      <c r="C262" s="3"/>
      <c r="D262" s="3"/>
      <c r="E262" s="3"/>
    </row>
    <row r="263" spans="3:5" ht="11.25" x14ac:dyDescent="0.2">
      <c r="C263" s="3"/>
      <c r="D263" s="3"/>
      <c r="E263" s="3"/>
    </row>
    <row r="264" spans="3:5" ht="11.25" x14ac:dyDescent="0.2">
      <c r="C264" s="3"/>
      <c r="D264" s="3"/>
      <c r="E264" s="3"/>
    </row>
    <row r="265" spans="3:5" ht="11.25" x14ac:dyDescent="0.2">
      <c r="C265" s="3"/>
      <c r="D265" s="3"/>
      <c r="E265" s="3"/>
    </row>
    <row r="266" spans="3:5" ht="11.25" x14ac:dyDescent="0.2">
      <c r="C266" s="3"/>
      <c r="D266" s="3"/>
      <c r="E266" s="3"/>
    </row>
    <row r="267" spans="3:5" ht="11.25" x14ac:dyDescent="0.2">
      <c r="C267" s="3"/>
      <c r="D267" s="3"/>
      <c r="E267" s="3"/>
    </row>
    <row r="268" spans="3:5" ht="11.25" x14ac:dyDescent="0.2">
      <c r="C268" s="3"/>
      <c r="D268" s="3"/>
      <c r="E268" s="3"/>
    </row>
    <row r="269" spans="3:5" ht="11.25" x14ac:dyDescent="0.2">
      <c r="C269" s="3"/>
      <c r="D269" s="3"/>
      <c r="E269" s="3"/>
    </row>
    <row r="270" spans="3:5" ht="11.25" x14ac:dyDescent="0.2">
      <c r="C270" s="3"/>
      <c r="D270" s="3"/>
      <c r="E270" s="3"/>
    </row>
    <row r="271" spans="3:5" ht="11.25" x14ac:dyDescent="0.2">
      <c r="C271" s="3"/>
      <c r="D271" s="3"/>
      <c r="E271" s="3"/>
    </row>
    <row r="272" spans="3:5" ht="29.25" customHeight="1" x14ac:dyDescent="0.2">
      <c r="C272" s="3"/>
      <c r="D272" s="3"/>
      <c r="E272" s="3"/>
    </row>
    <row r="273" spans="3:5" ht="21.75" customHeight="1" x14ac:dyDescent="0.2">
      <c r="C273" s="3"/>
      <c r="D273" s="3"/>
      <c r="E273" s="3"/>
    </row>
    <row r="274" spans="3:5" ht="27" customHeight="1" x14ac:dyDescent="0.2">
      <c r="C274" s="3"/>
      <c r="D274" s="3"/>
      <c r="E274" s="3"/>
    </row>
    <row r="275" spans="3:5" ht="22.5" customHeight="1" x14ac:dyDescent="0.2">
      <c r="C275" s="3"/>
      <c r="D275" s="3"/>
      <c r="E275" s="3"/>
    </row>
    <row r="276" spans="3:5" ht="31.5" customHeight="1" x14ac:dyDescent="0.2">
      <c r="C276" s="3"/>
      <c r="D276" s="3"/>
      <c r="E276" s="3"/>
    </row>
    <row r="277" spans="3:5" ht="29.25" customHeight="1" x14ac:dyDescent="0.2">
      <c r="C277" s="3"/>
      <c r="D277" s="3"/>
      <c r="E277" s="3"/>
    </row>
    <row r="278" spans="3:5" ht="40.5" customHeight="1" x14ac:dyDescent="0.2">
      <c r="C278" s="3"/>
      <c r="D278" s="3"/>
      <c r="E278" s="3"/>
    </row>
    <row r="279" spans="3:5" ht="46.5" customHeight="1" x14ac:dyDescent="0.2">
      <c r="C279" s="3"/>
      <c r="D279" s="3"/>
      <c r="E279" s="3"/>
    </row>
    <row r="280" spans="3:5" ht="21.75" customHeight="1" x14ac:dyDescent="0.2">
      <c r="C280" s="3"/>
      <c r="D280" s="3"/>
      <c r="E280" s="3"/>
    </row>
    <row r="281" spans="3:5" ht="15.75" customHeight="1" x14ac:dyDescent="0.2">
      <c r="C281" s="3"/>
      <c r="D281" s="3"/>
      <c r="E281" s="3"/>
    </row>
    <row r="282" spans="3:5" ht="31.5" customHeight="1" x14ac:dyDescent="0.2">
      <c r="C282" s="3"/>
      <c r="D282" s="3"/>
      <c r="E282" s="3"/>
    </row>
    <row r="283" spans="3:5" ht="22.5" customHeight="1" x14ac:dyDescent="0.2">
      <c r="C283" s="3"/>
      <c r="D283" s="3"/>
      <c r="E283" s="3"/>
    </row>
    <row r="284" spans="3:5" ht="26.25" customHeight="1" x14ac:dyDescent="0.2">
      <c r="C284" s="3"/>
      <c r="D284" s="3"/>
      <c r="E284" s="3"/>
    </row>
    <row r="285" spans="3:5" ht="21" customHeight="1" x14ac:dyDescent="0.2">
      <c r="C285" s="3"/>
      <c r="D285" s="3"/>
      <c r="E285" s="3"/>
    </row>
    <row r="286" spans="3:5" ht="23.25" customHeight="1" x14ac:dyDescent="0.2">
      <c r="C286" s="3"/>
      <c r="D286" s="3"/>
      <c r="E286" s="3"/>
    </row>
    <row r="287" spans="3:5" ht="18.75" customHeight="1" x14ac:dyDescent="0.2">
      <c r="C287" s="3"/>
      <c r="D287" s="3"/>
      <c r="E287" s="3"/>
    </row>
    <row r="288" spans="3:5" ht="32.25" customHeight="1" x14ac:dyDescent="0.2">
      <c r="C288" s="3"/>
      <c r="D288" s="3"/>
      <c r="E288" s="3"/>
    </row>
    <row r="289" spans="3:5" ht="18.75" customHeight="1" x14ac:dyDescent="0.2">
      <c r="C289" s="3"/>
      <c r="D289" s="3"/>
      <c r="E289" s="3"/>
    </row>
    <row r="290" spans="3:5" ht="22.5" customHeight="1" x14ac:dyDescent="0.2">
      <c r="C290" s="3"/>
      <c r="D290" s="3"/>
      <c r="E290" s="3"/>
    </row>
    <row r="291" spans="3:5" ht="28.5" customHeight="1" x14ac:dyDescent="0.2">
      <c r="C291" s="3"/>
      <c r="D291" s="3"/>
      <c r="E291" s="3"/>
    </row>
    <row r="292" spans="3:5" ht="15.75" customHeight="1" x14ac:dyDescent="0.2">
      <c r="C292" s="3"/>
      <c r="D292" s="3"/>
      <c r="E292" s="3"/>
    </row>
    <row r="293" spans="3:5" ht="20.25" customHeight="1" x14ac:dyDescent="0.2">
      <c r="C293" s="3"/>
      <c r="D293" s="3"/>
      <c r="E293" s="3"/>
    </row>
    <row r="294" spans="3:5" ht="30.75" customHeight="1" x14ac:dyDescent="0.2">
      <c r="C294" s="3"/>
      <c r="D294" s="3"/>
      <c r="E294" s="3"/>
    </row>
    <row r="295" spans="3:5" ht="27" customHeight="1" x14ac:dyDescent="0.2">
      <c r="C295" s="3"/>
      <c r="D295" s="3"/>
      <c r="E295" s="3"/>
    </row>
    <row r="296" spans="3:5" ht="28.5" customHeight="1" x14ac:dyDescent="0.2">
      <c r="C296" s="3"/>
      <c r="D296" s="3"/>
      <c r="E296" s="3"/>
    </row>
    <row r="297" spans="3:5" ht="24.75" customHeight="1" x14ac:dyDescent="0.2">
      <c r="C297" s="3"/>
      <c r="D297" s="3"/>
      <c r="E297" s="3"/>
    </row>
    <row r="298" spans="3:5" ht="30.75" customHeight="1" x14ac:dyDescent="0.2">
      <c r="C298" s="3"/>
      <c r="D298" s="3"/>
      <c r="E298" s="3"/>
    </row>
    <row r="299" spans="3:5" ht="33" customHeight="1" x14ac:dyDescent="0.2">
      <c r="C299" s="3"/>
      <c r="D299" s="3"/>
      <c r="E299" s="3"/>
    </row>
    <row r="300" spans="3:5" ht="20.25" customHeight="1" x14ac:dyDescent="0.2">
      <c r="C300" s="3"/>
      <c r="D300" s="3"/>
      <c r="E300" s="3"/>
    </row>
    <row r="301" spans="3:5" ht="32.25" customHeight="1" x14ac:dyDescent="0.2">
      <c r="C301" s="3"/>
      <c r="D301" s="3"/>
      <c r="E301" s="3"/>
    </row>
    <row r="302" spans="3:5" ht="43.5" customHeight="1" x14ac:dyDescent="0.2">
      <c r="C302" s="3"/>
      <c r="D302" s="3"/>
      <c r="E302" s="3"/>
    </row>
    <row r="303" spans="3:5" ht="34.5" customHeight="1" x14ac:dyDescent="0.2">
      <c r="C303" s="3"/>
      <c r="D303" s="3"/>
      <c r="E303" s="3"/>
    </row>
    <row r="304" spans="3:5" ht="33.75" customHeight="1" x14ac:dyDescent="0.2">
      <c r="C304" s="3"/>
      <c r="D304" s="3"/>
      <c r="E304" s="3"/>
    </row>
    <row r="305" spans="3:5" ht="30.75" customHeight="1" x14ac:dyDescent="0.2">
      <c r="C305" s="3"/>
      <c r="D305" s="3"/>
      <c r="E305" s="3"/>
    </row>
    <row r="306" spans="3:5" ht="31.5" customHeight="1" x14ac:dyDescent="0.2">
      <c r="C306" s="3"/>
      <c r="D306" s="3"/>
      <c r="E306" s="3"/>
    </row>
    <row r="307" spans="3:5" ht="42" customHeight="1" x14ac:dyDescent="0.2">
      <c r="C307" s="3"/>
      <c r="D307" s="3"/>
      <c r="E307" s="3"/>
    </row>
    <row r="308" spans="3:5" ht="31.5" customHeight="1" x14ac:dyDescent="0.2">
      <c r="C308" s="3"/>
      <c r="D308" s="3"/>
      <c r="E308" s="3"/>
    </row>
    <row r="309" spans="3:5" ht="23.25" customHeight="1" x14ac:dyDescent="0.2">
      <c r="C309" s="3"/>
      <c r="D309" s="3"/>
      <c r="E309" s="3"/>
    </row>
    <row r="310" spans="3:5" ht="27.75" customHeight="1" x14ac:dyDescent="0.2">
      <c r="C310" s="3"/>
      <c r="D310" s="3"/>
      <c r="E310" s="3"/>
    </row>
    <row r="311" spans="3:5" ht="24.75" customHeight="1" x14ac:dyDescent="0.2">
      <c r="C311" s="3"/>
      <c r="D311" s="3"/>
      <c r="E311" s="3"/>
    </row>
    <row r="312" spans="3:5" ht="34.5" customHeight="1" x14ac:dyDescent="0.2">
      <c r="C312" s="3"/>
      <c r="D312" s="3"/>
      <c r="E312" s="3"/>
    </row>
    <row r="313" spans="3:5" ht="27" customHeight="1" x14ac:dyDescent="0.2">
      <c r="C313" s="3"/>
      <c r="D313" s="3"/>
      <c r="E313" s="3"/>
    </row>
    <row r="314" spans="3:5" ht="32.25" customHeight="1" x14ac:dyDescent="0.2">
      <c r="C314" s="3"/>
      <c r="D314" s="3"/>
      <c r="E314" s="3"/>
    </row>
    <row r="315" spans="3:5" ht="30" customHeight="1" x14ac:dyDescent="0.2">
      <c r="C315" s="3"/>
      <c r="D315" s="3"/>
      <c r="E315" s="3"/>
    </row>
    <row r="316" spans="3:5" ht="24.75" customHeight="1" x14ac:dyDescent="0.2">
      <c r="C316" s="3"/>
      <c r="D316" s="3"/>
      <c r="E316" s="3"/>
    </row>
    <row r="317" spans="3:5" ht="37.5" customHeight="1" x14ac:dyDescent="0.2">
      <c r="C317" s="3"/>
      <c r="D317" s="3"/>
      <c r="E317" s="3"/>
    </row>
    <row r="318" spans="3:5" ht="34.5" customHeight="1" x14ac:dyDescent="0.2">
      <c r="C318" s="3"/>
      <c r="D318" s="3"/>
      <c r="E318" s="3"/>
    </row>
    <row r="319" spans="3:5" ht="33.75" customHeight="1" x14ac:dyDescent="0.2">
      <c r="C319" s="3"/>
      <c r="D319" s="3"/>
      <c r="E319" s="3"/>
    </row>
    <row r="320" spans="3:5" ht="29.25" customHeight="1" x14ac:dyDescent="0.2">
      <c r="C320" s="3"/>
      <c r="D320" s="3"/>
      <c r="E320" s="3"/>
    </row>
    <row r="321" spans="3:5" ht="48.75" customHeight="1" x14ac:dyDescent="0.2">
      <c r="C321" s="3"/>
      <c r="D321" s="3"/>
      <c r="E321" s="3"/>
    </row>
    <row r="322" spans="3:5" ht="32.25" customHeight="1" x14ac:dyDescent="0.2">
      <c r="C322" s="3"/>
      <c r="D322" s="3"/>
      <c r="E322" s="3"/>
    </row>
    <row r="323" spans="3:5" ht="17.25" customHeight="1" x14ac:dyDescent="0.2">
      <c r="C323" s="3"/>
      <c r="D323" s="3"/>
      <c r="E323" s="3"/>
    </row>
    <row r="324" spans="3:5" ht="15.75" customHeight="1" x14ac:dyDescent="0.2">
      <c r="C324" s="3"/>
      <c r="D324" s="3"/>
      <c r="E324" s="3"/>
    </row>
    <row r="325" spans="3:5" ht="41.25" customHeight="1" x14ac:dyDescent="0.2">
      <c r="C325" s="3"/>
      <c r="D325" s="3"/>
      <c r="E325" s="3"/>
    </row>
    <row r="326" spans="3:5" ht="24" customHeight="1" x14ac:dyDescent="0.2">
      <c r="C326" s="3"/>
      <c r="D326" s="3"/>
      <c r="E326" s="3"/>
    </row>
    <row r="327" spans="3:5" ht="49.5" customHeight="1" x14ac:dyDescent="0.2">
      <c r="C327" s="3"/>
      <c r="D327" s="3"/>
      <c r="E327" s="3"/>
    </row>
    <row r="328" spans="3:5" ht="33" customHeight="1" x14ac:dyDescent="0.2">
      <c r="C328" s="3"/>
      <c r="D328" s="3"/>
      <c r="E328" s="3"/>
    </row>
    <row r="329" spans="3:5" ht="27.75" customHeight="1" x14ac:dyDescent="0.2">
      <c r="C329" s="3"/>
      <c r="D329" s="3"/>
      <c r="E329" s="3"/>
    </row>
    <row r="330" spans="3:5" ht="24.75" customHeight="1" x14ac:dyDescent="0.2">
      <c r="C330" s="3"/>
      <c r="D330" s="3"/>
      <c r="E330" s="3"/>
    </row>
    <row r="331" spans="3:5" ht="36" customHeight="1" x14ac:dyDescent="0.2">
      <c r="C331" s="3"/>
      <c r="D331" s="3"/>
      <c r="E331" s="3"/>
    </row>
    <row r="332" spans="3:5" ht="29.25" customHeight="1" x14ac:dyDescent="0.2">
      <c r="C332" s="3"/>
      <c r="D332" s="3"/>
      <c r="E332" s="3"/>
    </row>
    <row r="333" spans="3:5" ht="31.5" customHeight="1" x14ac:dyDescent="0.2">
      <c r="C333" s="3"/>
      <c r="D333" s="3"/>
      <c r="E333" s="3"/>
    </row>
    <row r="334" spans="3:5" ht="21" customHeight="1" x14ac:dyDescent="0.2">
      <c r="C334" s="3"/>
      <c r="D334" s="3"/>
      <c r="E334" s="3"/>
    </row>
    <row r="335" spans="3:5" ht="58.5" customHeight="1" x14ac:dyDescent="0.2">
      <c r="C335" s="3"/>
      <c r="D335" s="3"/>
      <c r="E335" s="3"/>
    </row>
    <row r="336" spans="3:5" ht="34.5" customHeight="1" x14ac:dyDescent="0.2">
      <c r="C336" s="3"/>
      <c r="D336" s="3"/>
      <c r="E336" s="3"/>
    </row>
    <row r="337" spans="3:5" ht="32.25" customHeight="1" x14ac:dyDescent="0.2">
      <c r="C337" s="3"/>
      <c r="D337" s="3"/>
      <c r="E337" s="3"/>
    </row>
    <row r="338" spans="3:5" ht="46.5" customHeight="1" x14ac:dyDescent="0.2">
      <c r="C338" s="3"/>
      <c r="D338" s="3"/>
      <c r="E338" s="3"/>
    </row>
    <row r="339" spans="3:5" ht="45.75" customHeight="1" x14ac:dyDescent="0.2">
      <c r="C339" s="3"/>
      <c r="D339" s="3"/>
      <c r="E339" s="3"/>
    </row>
    <row r="340" spans="3:5" ht="46.5" customHeight="1" x14ac:dyDescent="0.2">
      <c r="C340" s="3"/>
      <c r="D340" s="3"/>
      <c r="E340" s="3"/>
    </row>
    <row r="341" spans="3:5" ht="32.25" customHeight="1" x14ac:dyDescent="0.2">
      <c r="C341" s="3"/>
      <c r="D341" s="3"/>
      <c r="E341" s="3"/>
    </row>
    <row r="342" spans="3:5" ht="22.5" customHeight="1" x14ac:dyDescent="0.2">
      <c r="C342" s="3"/>
      <c r="D342" s="3"/>
      <c r="E342" s="3"/>
    </row>
    <row r="343" spans="3:5" ht="30" customHeight="1" x14ac:dyDescent="0.2">
      <c r="C343" s="3"/>
      <c r="D343" s="3"/>
      <c r="E343" s="3"/>
    </row>
    <row r="344" spans="3:5" ht="32.25" customHeight="1" x14ac:dyDescent="0.2">
      <c r="C344" s="3"/>
      <c r="D344" s="3"/>
      <c r="E344" s="3"/>
    </row>
    <row r="345" spans="3:5" ht="38.25" customHeight="1" x14ac:dyDescent="0.2">
      <c r="C345" s="3"/>
      <c r="D345" s="3"/>
      <c r="E345" s="3"/>
    </row>
    <row r="346" spans="3:5" ht="28.5" customHeight="1" x14ac:dyDescent="0.2">
      <c r="C346" s="3"/>
      <c r="D346" s="3"/>
      <c r="E346" s="3"/>
    </row>
    <row r="347" spans="3:5" ht="19.5" customHeight="1" x14ac:dyDescent="0.2">
      <c r="C347" s="3"/>
      <c r="D347" s="3"/>
      <c r="E347" s="3"/>
    </row>
    <row r="348" spans="3:5" ht="22.5" customHeight="1" x14ac:dyDescent="0.2">
      <c r="C348" s="3"/>
      <c r="D348" s="3"/>
      <c r="E348" s="3"/>
    </row>
    <row r="349" spans="3:5" ht="27.75" customHeight="1" x14ac:dyDescent="0.2">
      <c r="C349" s="3"/>
      <c r="D349" s="3"/>
      <c r="E349" s="3"/>
    </row>
    <row r="350" spans="3:5" ht="24.75" customHeight="1" x14ac:dyDescent="0.2">
      <c r="C350" s="3"/>
      <c r="D350" s="3"/>
      <c r="E350" s="3"/>
    </row>
    <row r="351" spans="3:5" ht="30" customHeight="1" x14ac:dyDescent="0.2">
      <c r="C351" s="3"/>
      <c r="D351" s="3"/>
      <c r="E351" s="3"/>
    </row>
    <row r="352" spans="3:5" ht="30.75" customHeight="1" x14ac:dyDescent="0.2">
      <c r="C352" s="3"/>
      <c r="D352" s="3"/>
      <c r="E352" s="3"/>
    </row>
    <row r="353" spans="3:5" ht="22.5" customHeight="1" x14ac:dyDescent="0.2">
      <c r="C353" s="3"/>
      <c r="D353" s="3"/>
      <c r="E353" s="3"/>
    </row>
    <row r="354" spans="3:5" ht="22.5" customHeight="1" x14ac:dyDescent="0.2">
      <c r="C354" s="3"/>
      <c r="D354" s="3"/>
      <c r="E354" s="3"/>
    </row>
    <row r="355" spans="3:5" ht="30" customHeight="1" x14ac:dyDescent="0.2">
      <c r="C355" s="3"/>
      <c r="D355" s="3"/>
      <c r="E355" s="3"/>
    </row>
    <row r="356" spans="3:5" ht="27" customHeight="1" x14ac:dyDescent="0.2">
      <c r="C356" s="3"/>
      <c r="D356" s="3"/>
      <c r="E356" s="3"/>
    </row>
    <row r="357" spans="3:5" ht="30" customHeight="1" x14ac:dyDescent="0.2">
      <c r="C357" s="3"/>
      <c r="D357" s="3"/>
      <c r="E357" s="3"/>
    </row>
    <row r="358" spans="3:5" ht="33" customHeight="1" x14ac:dyDescent="0.2">
      <c r="C358" s="3"/>
      <c r="D358" s="3"/>
      <c r="E358" s="3"/>
    </row>
    <row r="359" spans="3:5" ht="24.75" customHeight="1" x14ac:dyDescent="0.2">
      <c r="C359" s="3"/>
      <c r="D359" s="3"/>
      <c r="E359" s="3"/>
    </row>
    <row r="360" spans="3:5" ht="21.75" customHeight="1" x14ac:dyDescent="0.2">
      <c r="C360" s="3"/>
      <c r="D360" s="3"/>
      <c r="E360" s="3"/>
    </row>
    <row r="361" spans="3:5" ht="22.5" customHeight="1" x14ac:dyDescent="0.2">
      <c r="C361" s="3"/>
      <c r="D361" s="3"/>
      <c r="E361" s="3"/>
    </row>
    <row r="362" spans="3:5" ht="27" customHeight="1" x14ac:dyDescent="0.2">
      <c r="C362" s="3"/>
      <c r="D362" s="3"/>
      <c r="E362" s="3"/>
    </row>
    <row r="363" spans="3:5" ht="25.5" customHeight="1" x14ac:dyDescent="0.2">
      <c r="C363" s="3"/>
      <c r="D363" s="3"/>
      <c r="E363" s="3"/>
    </row>
    <row r="364" spans="3:5" ht="26.25" customHeight="1" x14ac:dyDescent="0.2">
      <c r="C364" s="3"/>
      <c r="D364" s="3"/>
      <c r="E364" s="3"/>
    </row>
    <row r="365" spans="3:5" ht="36.75" customHeight="1" x14ac:dyDescent="0.2">
      <c r="C365" s="3"/>
      <c r="D365" s="3"/>
      <c r="E365" s="3"/>
    </row>
    <row r="366" spans="3:5" ht="45.75" customHeight="1" x14ac:dyDescent="0.2">
      <c r="C366" s="3"/>
      <c r="D366" s="3"/>
      <c r="E366" s="3"/>
    </row>
    <row r="367" spans="3:5" ht="48" customHeight="1" x14ac:dyDescent="0.2">
      <c r="C367" s="3"/>
      <c r="D367" s="3"/>
      <c r="E367" s="3"/>
    </row>
    <row r="368" spans="3:5" ht="26.25" customHeight="1" x14ac:dyDescent="0.2">
      <c r="C368" s="3"/>
      <c r="D368" s="3"/>
      <c r="E368" s="3"/>
    </row>
    <row r="369" spans="3:5" ht="27.75" customHeight="1" x14ac:dyDescent="0.2">
      <c r="C369" s="3"/>
      <c r="D369" s="3"/>
      <c r="E369" s="3"/>
    </row>
    <row r="370" spans="3:5" ht="24" customHeight="1" x14ac:dyDescent="0.2">
      <c r="C370" s="3"/>
      <c r="D370" s="3"/>
      <c r="E370" s="3"/>
    </row>
    <row r="371" spans="3:5" ht="24" customHeight="1" x14ac:dyDescent="0.2">
      <c r="C371" s="3"/>
      <c r="D371" s="3"/>
      <c r="E371" s="3"/>
    </row>
    <row r="372" spans="3:5" ht="18" customHeight="1" x14ac:dyDescent="0.2">
      <c r="C372" s="3"/>
      <c r="D372" s="3"/>
      <c r="E372" s="3"/>
    </row>
    <row r="373" spans="3:5" ht="26.25" customHeight="1" x14ac:dyDescent="0.2">
      <c r="C373" s="3"/>
      <c r="D373" s="3"/>
      <c r="E373" s="3"/>
    </row>
    <row r="374" spans="3:5" ht="20.25" customHeight="1" x14ac:dyDescent="0.2">
      <c r="C374" s="3"/>
      <c r="D374" s="3"/>
      <c r="E374" s="3"/>
    </row>
    <row r="375" spans="3:5" ht="24.75" customHeight="1" x14ac:dyDescent="0.2">
      <c r="C375" s="3"/>
      <c r="D375" s="3"/>
      <c r="E375" s="3"/>
    </row>
    <row r="376" spans="3:5" ht="22.5" customHeight="1" x14ac:dyDescent="0.2">
      <c r="C376" s="3"/>
      <c r="D376" s="3"/>
      <c r="E376" s="3"/>
    </row>
    <row r="377" spans="3:5" ht="21" customHeight="1" x14ac:dyDescent="0.2">
      <c r="C377" s="3"/>
      <c r="D377" s="3"/>
      <c r="E377" s="3"/>
    </row>
    <row r="378" spans="3:5" ht="26.25" customHeight="1" x14ac:dyDescent="0.2">
      <c r="C378" s="3"/>
      <c r="D378" s="3"/>
      <c r="E378" s="3"/>
    </row>
    <row r="379" spans="3:5" ht="36.75" customHeight="1" x14ac:dyDescent="0.2">
      <c r="C379" s="3"/>
      <c r="D379" s="3"/>
      <c r="E379" s="3"/>
    </row>
    <row r="380" spans="3:5" ht="22.5" customHeight="1" x14ac:dyDescent="0.2">
      <c r="C380" s="3"/>
      <c r="D380" s="3"/>
      <c r="E380" s="3"/>
    </row>
    <row r="381" spans="3:5" ht="27" customHeight="1" x14ac:dyDescent="0.2">
      <c r="C381" s="3"/>
      <c r="D381" s="3"/>
      <c r="E381" s="3"/>
    </row>
    <row r="382" spans="3:5" ht="24" customHeight="1" x14ac:dyDescent="0.2">
      <c r="C382" s="3"/>
      <c r="D382" s="3"/>
      <c r="E382" s="3"/>
    </row>
    <row r="383" spans="3:5" ht="25.5" customHeight="1" x14ac:dyDescent="0.2">
      <c r="C383" s="3"/>
      <c r="D383" s="3"/>
      <c r="E383" s="3"/>
    </row>
    <row r="384" spans="3:5" ht="24.75" customHeight="1" x14ac:dyDescent="0.2">
      <c r="C384" s="3"/>
      <c r="D384" s="3"/>
      <c r="E384" s="3"/>
    </row>
    <row r="385" spans="3:5" ht="23.25" customHeight="1" x14ac:dyDescent="0.2">
      <c r="C385" s="3"/>
      <c r="D385" s="3"/>
      <c r="E385" s="3"/>
    </row>
    <row r="386" spans="3:5" ht="32.25" customHeight="1" x14ac:dyDescent="0.2">
      <c r="C386" s="3"/>
      <c r="D386" s="3"/>
      <c r="E386" s="3"/>
    </row>
    <row r="387" spans="3:5" ht="30.75" customHeight="1" x14ac:dyDescent="0.2">
      <c r="C387" s="3"/>
      <c r="D387" s="3"/>
      <c r="E387" s="3"/>
    </row>
    <row r="388" spans="3:5" ht="39" customHeight="1" x14ac:dyDescent="0.2">
      <c r="C388" s="3"/>
      <c r="D388" s="3"/>
      <c r="E388" s="3"/>
    </row>
    <row r="389" spans="3:5" ht="21.75" customHeight="1" x14ac:dyDescent="0.2">
      <c r="C389" s="3"/>
      <c r="D389" s="3"/>
      <c r="E389" s="3"/>
    </row>
    <row r="390" spans="3:5" ht="31.5" customHeight="1" x14ac:dyDescent="0.2">
      <c r="C390" s="3"/>
      <c r="D390" s="3"/>
      <c r="E390" s="3"/>
    </row>
    <row r="391" spans="3:5" ht="38.25" customHeight="1" x14ac:dyDescent="0.2">
      <c r="C391" s="3"/>
      <c r="D391" s="3"/>
      <c r="E391" s="3"/>
    </row>
    <row r="392" spans="3:5" ht="25.5" customHeight="1" x14ac:dyDescent="0.2">
      <c r="C392" s="3"/>
      <c r="D392" s="3"/>
      <c r="E392" s="3"/>
    </row>
    <row r="393" spans="3:5" ht="25.5" customHeight="1" x14ac:dyDescent="0.2">
      <c r="C393" s="3"/>
      <c r="D393" s="3"/>
      <c r="E393" s="3"/>
    </row>
    <row r="394" spans="3:5" ht="30" customHeight="1" x14ac:dyDescent="0.2">
      <c r="C394" s="3"/>
      <c r="D394" s="3"/>
      <c r="E394" s="3"/>
    </row>
    <row r="395" spans="3:5" ht="23.25" customHeight="1" x14ac:dyDescent="0.2">
      <c r="C395" s="3"/>
      <c r="D395" s="3"/>
      <c r="E395" s="3"/>
    </row>
    <row r="396" spans="3:5" ht="30.75" customHeight="1" x14ac:dyDescent="0.2">
      <c r="C396" s="3"/>
      <c r="D396" s="3"/>
      <c r="E396" s="3"/>
    </row>
    <row r="397" spans="3:5" ht="27" customHeight="1" x14ac:dyDescent="0.2">
      <c r="C397" s="3"/>
      <c r="D397" s="3"/>
      <c r="E397" s="3"/>
    </row>
    <row r="398" spans="3:5" ht="25.5" customHeight="1" x14ac:dyDescent="0.2">
      <c r="C398" s="3"/>
      <c r="D398" s="3"/>
      <c r="E398" s="3"/>
    </row>
    <row r="399" spans="3:5" ht="20.25" customHeight="1" x14ac:dyDescent="0.2">
      <c r="C399" s="3"/>
      <c r="D399" s="3"/>
      <c r="E399" s="3"/>
    </row>
    <row r="400" spans="3:5" ht="23.25" customHeight="1" x14ac:dyDescent="0.2">
      <c r="C400" s="3"/>
      <c r="D400" s="3"/>
      <c r="E400" s="3"/>
    </row>
    <row r="401" spans="3:5" ht="24.75" customHeight="1" x14ac:dyDescent="0.2">
      <c r="C401" s="3"/>
      <c r="D401" s="3"/>
      <c r="E401" s="3"/>
    </row>
    <row r="402" spans="3:5" ht="28.5" customHeight="1" x14ac:dyDescent="0.2">
      <c r="C402" s="3"/>
      <c r="D402" s="3"/>
      <c r="E402" s="3"/>
    </row>
    <row r="403" spans="3:5" ht="30" customHeight="1" x14ac:dyDescent="0.2">
      <c r="C403" s="3"/>
      <c r="D403" s="3"/>
      <c r="E403" s="3"/>
    </row>
    <row r="404" spans="3:5" ht="24.75" customHeight="1" x14ac:dyDescent="0.2">
      <c r="C404" s="3"/>
      <c r="D404" s="3"/>
      <c r="E404" s="3"/>
    </row>
    <row r="405" spans="3:5" ht="24" customHeight="1" x14ac:dyDescent="0.2">
      <c r="C405" s="3"/>
      <c r="D405" s="3"/>
      <c r="E405" s="3"/>
    </row>
    <row r="406" spans="3:5" ht="46.5" customHeight="1" x14ac:dyDescent="0.2">
      <c r="C406" s="3"/>
      <c r="D406" s="3"/>
      <c r="E406" s="3"/>
    </row>
    <row r="407" spans="3:5" ht="29.25" customHeight="1" x14ac:dyDescent="0.2">
      <c r="C407" s="3"/>
      <c r="D407" s="3"/>
      <c r="E407" s="3"/>
    </row>
    <row r="408" spans="3:5" ht="31.5" customHeight="1" x14ac:dyDescent="0.2">
      <c r="C408" s="3"/>
      <c r="D408" s="3"/>
      <c r="E408" s="3"/>
    </row>
    <row r="409" spans="3:5" ht="36.75" customHeight="1" x14ac:dyDescent="0.2">
      <c r="C409" s="3"/>
      <c r="D409" s="3"/>
      <c r="E409" s="3"/>
    </row>
    <row r="410" spans="3:5" ht="24" customHeight="1" x14ac:dyDescent="0.2">
      <c r="C410" s="3"/>
      <c r="D410" s="3"/>
      <c r="E410" s="3"/>
    </row>
    <row r="411" spans="3:5" ht="27.75" customHeight="1" x14ac:dyDescent="0.2">
      <c r="C411" s="3"/>
      <c r="D411" s="3"/>
      <c r="E411" s="3"/>
    </row>
    <row r="412" spans="3:5" ht="23.25" customHeight="1" x14ac:dyDescent="0.2">
      <c r="C412" s="3"/>
      <c r="D412" s="3"/>
      <c r="E412" s="3"/>
    </row>
    <row r="413" spans="3:5" ht="30.75" customHeight="1" x14ac:dyDescent="0.2">
      <c r="C413" s="3"/>
      <c r="D413" s="3"/>
      <c r="E413" s="3"/>
    </row>
    <row r="414" spans="3:5" ht="33" customHeight="1" x14ac:dyDescent="0.2">
      <c r="C414" s="3"/>
      <c r="D414" s="3"/>
      <c r="E414" s="3"/>
    </row>
    <row r="415" spans="3:5" ht="31.5" customHeight="1" x14ac:dyDescent="0.2">
      <c r="C415" s="3"/>
      <c r="D415" s="3"/>
      <c r="E415" s="3"/>
    </row>
    <row r="416" spans="3:5" ht="25.5" customHeight="1" x14ac:dyDescent="0.2">
      <c r="C416" s="3"/>
      <c r="D416" s="3"/>
      <c r="E416" s="3"/>
    </row>
    <row r="417" spans="3:5" ht="30.75" customHeight="1" x14ac:dyDescent="0.2">
      <c r="C417" s="3"/>
      <c r="D417" s="3"/>
      <c r="E417" s="3"/>
    </row>
    <row r="418" spans="3:5" ht="40.5" customHeight="1" x14ac:dyDescent="0.2">
      <c r="C418" s="3"/>
      <c r="D418" s="3"/>
      <c r="E418" s="3"/>
    </row>
    <row r="419" spans="3:5" ht="30.75" customHeight="1" x14ac:dyDescent="0.2">
      <c r="C419" s="3"/>
      <c r="D419" s="3"/>
      <c r="E419" s="3"/>
    </row>
    <row r="420" spans="3:5" ht="26.25" customHeight="1" x14ac:dyDescent="0.2">
      <c r="C420" s="3"/>
      <c r="D420" s="3"/>
      <c r="E420" s="3"/>
    </row>
    <row r="421" spans="3:5" ht="33" customHeight="1" x14ac:dyDescent="0.2">
      <c r="C421" s="3"/>
      <c r="D421" s="3"/>
      <c r="E421" s="3"/>
    </row>
    <row r="422" spans="3:5" ht="18" customHeight="1" x14ac:dyDescent="0.2">
      <c r="C422" s="3"/>
      <c r="D422" s="3"/>
      <c r="E422" s="3"/>
    </row>
    <row r="423" spans="3:5" ht="24.75" customHeight="1" x14ac:dyDescent="0.2">
      <c r="C423" s="3"/>
      <c r="D423" s="3"/>
      <c r="E423" s="3"/>
    </row>
    <row r="424" spans="3:5" ht="21.75" customHeight="1" x14ac:dyDescent="0.2">
      <c r="C424" s="3"/>
      <c r="D424" s="3"/>
      <c r="E424" s="3"/>
    </row>
    <row r="425" spans="3:5" ht="32.25" customHeight="1" x14ac:dyDescent="0.2">
      <c r="C425" s="3"/>
      <c r="D425" s="3"/>
      <c r="E425" s="3"/>
    </row>
    <row r="426" spans="3:5" ht="21.75" customHeight="1" x14ac:dyDescent="0.2">
      <c r="C426" s="3"/>
      <c r="D426" s="3"/>
      <c r="E426" s="3"/>
    </row>
    <row r="427" spans="3:5" ht="27.75" customHeight="1" x14ac:dyDescent="0.2">
      <c r="C427" s="3"/>
      <c r="D427" s="3"/>
      <c r="E427" s="3"/>
    </row>
    <row r="428" spans="3:5" ht="30" customHeight="1" x14ac:dyDescent="0.2">
      <c r="C428" s="3"/>
      <c r="D428" s="3"/>
      <c r="E428" s="3"/>
    </row>
    <row r="429" spans="3:5" ht="21.75" customHeight="1" x14ac:dyDescent="0.2">
      <c r="C429" s="3"/>
      <c r="D429" s="3"/>
      <c r="E429" s="3"/>
    </row>
    <row r="430" spans="3:5" ht="28.5" customHeight="1" x14ac:dyDescent="0.2">
      <c r="C430" s="3"/>
      <c r="D430" s="3"/>
      <c r="E430" s="3"/>
    </row>
    <row r="431" spans="3:5" ht="31.5" customHeight="1" x14ac:dyDescent="0.2">
      <c r="C431" s="3"/>
      <c r="D431" s="3"/>
      <c r="E431" s="3"/>
    </row>
    <row r="432" spans="3:5" ht="30.75" customHeight="1" x14ac:dyDescent="0.2">
      <c r="C432" s="3"/>
      <c r="D432" s="3"/>
      <c r="E432" s="3"/>
    </row>
    <row r="433" spans="3:5" ht="34.5" customHeight="1" x14ac:dyDescent="0.2">
      <c r="C433" s="3"/>
      <c r="D433" s="3"/>
      <c r="E433" s="3"/>
    </row>
    <row r="434" spans="3:5" ht="27" customHeight="1" x14ac:dyDescent="0.2">
      <c r="C434" s="3"/>
      <c r="D434" s="3"/>
      <c r="E434" s="3"/>
    </row>
    <row r="435" spans="3:5" ht="24.75" customHeight="1" x14ac:dyDescent="0.2">
      <c r="C435" s="3"/>
      <c r="D435" s="3"/>
      <c r="E435" s="3"/>
    </row>
    <row r="436" spans="3:5" ht="32.25" customHeight="1" x14ac:dyDescent="0.2">
      <c r="C436" s="3"/>
      <c r="D436" s="3"/>
      <c r="E436" s="3"/>
    </row>
    <row r="437" spans="3:5" ht="26.25" customHeight="1" x14ac:dyDescent="0.2">
      <c r="C437" s="3"/>
      <c r="D437" s="3"/>
      <c r="E437" s="3"/>
    </row>
    <row r="438" spans="3:5" ht="21.75" customHeight="1" x14ac:dyDescent="0.2">
      <c r="C438" s="3"/>
      <c r="D438" s="3"/>
      <c r="E438" s="3"/>
    </row>
    <row r="439" spans="3:5" ht="30" customHeight="1" x14ac:dyDescent="0.2">
      <c r="C439" s="3"/>
      <c r="D439" s="3"/>
      <c r="E439" s="3"/>
    </row>
    <row r="440" spans="3:5" ht="30" customHeight="1" x14ac:dyDescent="0.2">
      <c r="C440" s="3"/>
      <c r="D440" s="3"/>
      <c r="E440" s="3"/>
    </row>
    <row r="441" spans="3:5" ht="29.25" customHeight="1" x14ac:dyDescent="0.2">
      <c r="C441" s="3"/>
      <c r="D441" s="3"/>
      <c r="E441" s="3"/>
    </row>
    <row r="442" spans="3:5" ht="28.5" customHeight="1" x14ac:dyDescent="0.2">
      <c r="C442" s="3"/>
      <c r="D442" s="3"/>
      <c r="E442" s="3"/>
    </row>
    <row r="443" spans="3:5" ht="55.5" customHeight="1" x14ac:dyDescent="0.2">
      <c r="C443" s="3"/>
      <c r="D443" s="3"/>
      <c r="E443" s="3"/>
    </row>
    <row r="444" spans="3:5" ht="11.25" x14ac:dyDescent="0.2">
      <c r="C444" s="3"/>
      <c r="D444" s="3"/>
      <c r="E444" s="3"/>
    </row>
    <row r="445" spans="3:5" ht="54.75" customHeight="1" x14ac:dyDescent="0.2">
      <c r="C445" s="3"/>
      <c r="D445" s="3"/>
      <c r="E445" s="3"/>
    </row>
    <row r="446" spans="3:5" ht="32.25" customHeight="1" x14ac:dyDescent="0.2">
      <c r="C446" s="3"/>
      <c r="D446" s="3"/>
      <c r="E446" s="3"/>
    </row>
    <row r="447" spans="3:5" ht="11.25" x14ac:dyDescent="0.2">
      <c r="C447" s="3"/>
      <c r="D447" s="3"/>
      <c r="E447" s="3"/>
    </row>
    <row r="448" spans="3:5" ht="11.25" x14ac:dyDescent="0.2">
      <c r="C448" s="3"/>
      <c r="D448" s="3"/>
      <c r="E448" s="3"/>
    </row>
    <row r="449" spans="3:5" ht="11.25" x14ac:dyDescent="0.2">
      <c r="C449" s="3"/>
      <c r="D449" s="3"/>
      <c r="E449" s="3"/>
    </row>
    <row r="450" spans="3:5" ht="11.25" x14ac:dyDescent="0.2">
      <c r="C450" s="3"/>
      <c r="D450" s="3"/>
      <c r="E450" s="3"/>
    </row>
    <row r="451" spans="3:5" ht="11.25" x14ac:dyDescent="0.2">
      <c r="C451" s="3"/>
      <c r="D451" s="3"/>
      <c r="E451" s="3"/>
    </row>
    <row r="452" spans="3:5" ht="11.25" x14ac:dyDescent="0.2">
      <c r="C452" s="3"/>
      <c r="D452" s="3"/>
      <c r="E452" s="3"/>
    </row>
    <row r="453" spans="3:5" ht="11.25" x14ac:dyDescent="0.2">
      <c r="C453" s="3"/>
      <c r="D453" s="3"/>
      <c r="E453" s="3"/>
    </row>
    <row r="454" spans="3:5" ht="11.25" x14ac:dyDescent="0.2">
      <c r="C454" s="3"/>
      <c r="D454" s="3"/>
      <c r="E454" s="3"/>
    </row>
    <row r="455" spans="3:5" ht="11.25" x14ac:dyDescent="0.2">
      <c r="C455" s="3"/>
      <c r="D455" s="3"/>
      <c r="E455" s="3"/>
    </row>
    <row r="456" spans="3:5" ht="11.25" x14ac:dyDescent="0.2">
      <c r="C456" s="3"/>
      <c r="D456" s="3"/>
      <c r="E456" s="3"/>
    </row>
    <row r="457" spans="3:5" ht="11.25" x14ac:dyDescent="0.2">
      <c r="C457" s="3"/>
      <c r="D457" s="3"/>
      <c r="E457" s="3"/>
    </row>
    <row r="458" spans="3:5" ht="11.25" x14ac:dyDescent="0.2">
      <c r="C458" s="3"/>
      <c r="D458" s="3"/>
      <c r="E458" s="3"/>
    </row>
    <row r="459" spans="3:5" ht="11.25" x14ac:dyDescent="0.2">
      <c r="C459" s="3"/>
      <c r="D459" s="3"/>
      <c r="E459" s="3"/>
    </row>
    <row r="460" spans="3:5" ht="11.25" x14ac:dyDescent="0.2">
      <c r="C460" s="3"/>
      <c r="D460" s="3"/>
      <c r="E460" s="3"/>
    </row>
    <row r="461" spans="3:5" ht="11.25" x14ac:dyDescent="0.2">
      <c r="C461" s="3"/>
      <c r="D461" s="3"/>
      <c r="E461" s="3"/>
    </row>
    <row r="462" spans="3:5" ht="11.25" x14ac:dyDescent="0.2">
      <c r="C462" s="3"/>
      <c r="D462" s="3"/>
      <c r="E462" s="3"/>
    </row>
    <row r="463" spans="3:5" ht="11.25" x14ac:dyDescent="0.2">
      <c r="C463" s="3"/>
      <c r="D463" s="3"/>
      <c r="E463" s="3"/>
    </row>
    <row r="464" spans="3:5" ht="11.25" x14ac:dyDescent="0.2">
      <c r="C464" s="3"/>
      <c r="D464" s="3"/>
      <c r="E464" s="3"/>
    </row>
    <row r="465" spans="3:5" ht="11.25" x14ac:dyDescent="0.2">
      <c r="C465" s="3"/>
      <c r="D465" s="3"/>
      <c r="E465" s="3"/>
    </row>
    <row r="466" spans="3:5" ht="11.25" x14ac:dyDescent="0.2">
      <c r="C466" s="3"/>
      <c r="D466" s="3"/>
      <c r="E466" s="3"/>
    </row>
    <row r="467" spans="3:5" ht="11.25" x14ac:dyDescent="0.2">
      <c r="C467" s="3"/>
      <c r="D467" s="3"/>
      <c r="E467" s="3"/>
    </row>
    <row r="468" spans="3:5" ht="11.25" x14ac:dyDescent="0.2">
      <c r="C468" s="3"/>
      <c r="D468" s="3"/>
      <c r="E468" s="3"/>
    </row>
    <row r="469" spans="3:5" ht="11.25" x14ac:dyDescent="0.2">
      <c r="C469" s="3"/>
      <c r="D469" s="3"/>
      <c r="E469" s="3"/>
    </row>
    <row r="470" spans="3:5" ht="11.25" x14ac:dyDescent="0.2">
      <c r="C470" s="3"/>
      <c r="D470" s="3"/>
      <c r="E470" s="3"/>
    </row>
    <row r="471" spans="3:5" ht="11.25" x14ac:dyDescent="0.2">
      <c r="C471" s="3"/>
      <c r="D471" s="3"/>
      <c r="E471" s="3"/>
    </row>
    <row r="472" spans="3:5" ht="11.25" x14ac:dyDescent="0.2">
      <c r="C472" s="3"/>
      <c r="D472" s="3"/>
      <c r="E472" s="3"/>
    </row>
    <row r="473" spans="3:5" ht="11.25" x14ac:dyDescent="0.2">
      <c r="C473" s="3"/>
      <c r="D473" s="3"/>
      <c r="E473" s="3"/>
    </row>
    <row r="474" spans="3:5" ht="11.25" x14ac:dyDescent="0.2">
      <c r="C474" s="3"/>
      <c r="D474" s="3"/>
      <c r="E474" s="3"/>
    </row>
    <row r="475" spans="3:5" ht="11.25" x14ac:dyDescent="0.2">
      <c r="C475" s="3"/>
      <c r="D475" s="3"/>
      <c r="E475" s="3"/>
    </row>
    <row r="476" spans="3:5" ht="11.25" x14ac:dyDescent="0.2">
      <c r="C476" s="3"/>
      <c r="D476" s="3"/>
      <c r="E476" s="3"/>
    </row>
    <row r="477" spans="3:5" ht="11.25" x14ac:dyDescent="0.2">
      <c r="C477" s="3"/>
      <c r="D477" s="3"/>
      <c r="E477" s="3"/>
    </row>
    <row r="478" spans="3:5" ht="11.25" x14ac:dyDescent="0.2">
      <c r="C478" s="3"/>
      <c r="D478" s="3"/>
      <c r="E478" s="3"/>
    </row>
    <row r="479" spans="3:5" ht="11.25" x14ac:dyDescent="0.2">
      <c r="C479" s="3"/>
      <c r="D479" s="3"/>
      <c r="E479" s="3"/>
    </row>
    <row r="480" spans="3:5" ht="11.25" x14ac:dyDescent="0.2">
      <c r="C480" s="3"/>
      <c r="D480" s="3"/>
      <c r="E480" s="3"/>
    </row>
    <row r="481" spans="3:5" ht="11.25" x14ac:dyDescent="0.2">
      <c r="C481" s="3"/>
      <c r="D481" s="3"/>
      <c r="E481" s="3"/>
    </row>
    <row r="482" spans="3:5" ht="11.25" x14ac:dyDescent="0.2">
      <c r="C482" s="3"/>
      <c r="D482" s="3"/>
      <c r="E482" s="3"/>
    </row>
    <row r="483" spans="3:5" ht="11.25" x14ac:dyDescent="0.2">
      <c r="C483" s="3"/>
      <c r="D483" s="3"/>
      <c r="E483" s="3"/>
    </row>
    <row r="484" spans="3:5" ht="11.25" x14ac:dyDescent="0.2">
      <c r="C484" s="3"/>
      <c r="D484" s="3"/>
      <c r="E484" s="3"/>
    </row>
    <row r="485" spans="3:5" ht="11.25" x14ac:dyDescent="0.2">
      <c r="C485" s="3"/>
      <c r="D485" s="3"/>
      <c r="E485" s="3"/>
    </row>
    <row r="486" spans="3:5" ht="11.25" x14ac:dyDescent="0.2">
      <c r="C486" s="3"/>
      <c r="D486" s="3"/>
      <c r="E486" s="3"/>
    </row>
    <row r="487" spans="3:5" ht="11.25" x14ac:dyDescent="0.2">
      <c r="C487" s="3"/>
      <c r="D487" s="3"/>
      <c r="E487" s="3"/>
    </row>
    <row r="488" spans="3:5" ht="11.25" x14ac:dyDescent="0.2">
      <c r="C488" s="3"/>
      <c r="D488" s="3"/>
      <c r="E488" s="3"/>
    </row>
    <row r="489" spans="3:5" ht="11.25" x14ac:dyDescent="0.2">
      <c r="C489" s="3"/>
      <c r="D489" s="3"/>
      <c r="E489" s="3"/>
    </row>
    <row r="490" spans="3:5" ht="11.25" x14ac:dyDescent="0.2">
      <c r="C490" s="3"/>
      <c r="D490" s="3"/>
      <c r="E490" s="3"/>
    </row>
    <row r="491" spans="3:5" ht="11.25" x14ac:dyDescent="0.2">
      <c r="C491" s="3"/>
      <c r="D491" s="3"/>
      <c r="E491" s="3"/>
    </row>
    <row r="492" spans="3:5" ht="11.25" x14ac:dyDescent="0.2">
      <c r="C492" s="3"/>
      <c r="D492" s="3"/>
      <c r="E492" s="3"/>
    </row>
    <row r="493" spans="3:5" ht="11.25" x14ac:dyDescent="0.2">
      <c r="C493" s="3"/>
      <c r="D493" s="3"/>
      <c r="E493" s="3"/>
    </row>
    <row r="494" spans="3:5" ht="11.25" x14ac:dyDescent="0.2">
      <c r="C494" s="3"/>
      <c r="D494" s="3"/>
      <c r="E494" s="3"/>
    </row>
    <row r="495" spans="3:5" ht="11.25" x14ac:dyDescent="0.2">
      <c r="C495" s="3"/>
      <c r="D495" s="3"/>
      <c r="E495" s="3"/>
    </row>
    <row r="496" spans="3:5" ht="11.25" x14ac:dyDescent="0.2">
      <c r="C496" s="3"/>
      <c r="D496" s="3"/>
      <c r="E496" s="3"/>
    </row>
    <row r="497" spans="3:5" ht="11.25" x14ac:dyDescent="0.2">
      <c r="C497" s="3"/>
      <c r="D497" s="3"/>
      <c r="E497" s="3"/>
    </row>
    <row r="498" spans="3:5" ht="11.25" x14ac:dyDescent="0.2">
      <c r="C498" s="3"/>
      <c r="D498" s="3"/>
      <c r="E498" s="3"/>
    </row>
    <row r="499" spans="3:5" ht="11.25" x14ac:dyDescent="0.2">
      <c r="C499" s="3"/>
      <c r="D499" s="3"/>
      <c r="E499" s="3"/>
    </row>
    <row r="500" spans="3:5" ht="11.25" x14ac:dyDescent="0.2">
      <c r="C500" s="3"/>
      <c r="D500" s="3"/>
      <c r="E500" s="3"/>
    </row>
    <row r="501" spans="3:5" ht="11.25" x14ac:dyDescent="0.2">
      <c r="C501" s="3"/>
      <c r="D501" s="3"/>
      <c r="E501" s="3"/>
    </row>
    <row r="502" spans="3:5" ht="11.25" x14ac:dyDescent="0.2">
      <c r="C502" s="3"/>
      <c r="D502" s="3"/>
      <c r="E502" s="3"/>
    </row>
    <row r="503" spans="3:5" ht="11.25" x14ac:dyDescent="0.2">
      <c r="C503" s="3"/>
      <c r="D503" s="3"/>
      <c r="E503" s="3"/>
    </row>
    <row r="504" spans="3:5" ht="11.25" x14ac:dyDescent="0.2">
      <c r="C504" s="3"/>
      <c r="D504" s="3"/>
      <c r="E504" s="3"/>
    </row>
    <row r="505" spans="3:5" ht="11.25" x14ac:dyDescent="0.2">
      <c r="C505" s="3"/>
      <c r="D505" s="3"/>
      <c r="E505" s="3"/>
    </row>
    <row r="506" spans="3:5" ht="11.25" x14ac:dyDescent="0.2">
      <c r="C506" s="3"/>
      <c r="D506" s="3"/>
      <c r="E506" s="3"/>
    </row>
    <row r="507" spans="3:5" ht="11.25" x14ac:dyDescent="0.2">
      <c r="C507" s="3"/>
      <c r="D507" s="3"/>
      <c r="E507" s="3"/>
    </row>
    <row r="508" spans="3:5" ht="11.25" x14ac:dyDescent="0.2">
      <c r="C508" s="3"/>
      <c r="D508" s="3"/>
      <c r="E508" s="3"/>
    </row>
    <row r="509" spans="3:5" ht="11.25" x14ac:dyDescent="0.2">
      <c r="C509" s="3"/>
      <c r="D509" s="3"/>
      <c r="E509" s="3"/>
    </row>
    <row r="510" spans="3:5" ht="11.25" x14ac:dyDescent="0.2">
      <c r="C510" s="3"/>
      <c r="D510" s="3"/>
      <c r="E510" s="3"/>
    </row>
    <row r="511" spans="3:5" ht="11.25" x14ac:dyDescent="0.2">
      <c r="C511" s="3"/>
      <c r="D511" s="3"/>
      <c r="E511" s="3"/>
    </row>
    <row r="512" spans="3:5" ht="11.25" x14ac:dyDescent="0.2">
      <c r="C512" s="3"/>
      <c r="D512" s="3"/>
      <c r="E512" s="3"/>
    </row>
    <row r="513" spans="3:5" ht="11.25" x14ac:dyDescent="0.2">
      <c r="C513" s="3"/>
      <c r="D513" s="3"/>
      <c r="E513" s="3"/>
    </row>
    <row r="514" spans="3:5" ht="11.25" x14ac:dyDescent="0.2">
      <c r="C514" s="3"/>
      <c r="D514" s="3"/>
      <c r="E514" s="3"/>
    </row>
    <row r="515" spans="3:5" ht="11.25" x14ac:dyDescent="0.2">
      <c r="C515" s="3"/>
      <c r="D515" s="3"/>
      <c r="E515" s="3"/>
    </row>
    <row r="516" spans="3:5" ht="11.25" x14ac:dyDescent="0.2">
      <c r="C516" s="3"/>
      <c r="D516" s="3"/>
      <c r="E516" s="3"/>
    </row>
    <row r="517" spans="3:5" ht="11.25" x14ac:dyDescent="0.2">
      <c r="C517" s="3"/>
      <c r="D517" s="3"/>
      <c r="E517" s="3"/>
    </row>
    <row r="518" spans="3:5" ht="11.25" x14ac:dyDescent="0.2">
      <c r="C518" s="3"/>
      <c r="D518" s="3"/>
      <c r="E518" s="3"/>
    </row>
    <row r="519" spans="3:5" ht="11.25" x14ac:dyDescent="0.2">
      <c r="C519" s="3"/>
      <c r="D519" s="3"/>
      <c r="E519" s="3"/>
    </row>
    <row r="520" spans="3:5" ht="11.25" x14ac:dyDescent="0.2">
      <c r="C520" s="3"/>
      <c r="D520" s="3"/>
      <c r="E520" s="3"/>
    </row>
    <row r="521" spans="3:5" ht="11.25" x14ac:dyDescent="0.2">
      <c r="C521" s="3"/>
      <c r="D521" s="3"/>
      <c r="E521" s="3"/>
    </row>
    <row r="522" spans="3:5" ht="11.25" x14ac:dyDescent="0.2">
      <c r="C522" s="3"/>
      <c r="D522" s="3"/>
      <c r="E522" s="3"/>
    </row>
    <row r="523" spans="3:5" ht="11.25" x14ac:dyDescent="0.2">
      <c r="C523" s="3"/>
      <c r="D523" s="3"/>
      <c r="E523" s="3"/>
    </row>
    <row r="524" spans="3:5" ht="11.25" x14ac:dyDescent="0.2">
      <c r="C524" s="3"/>
      <c r="D524" s="3"/>
      <c r="E524" s="3"/>
    </row>
    <row r="525" spans="3:5" ht="11.25" x14ac:dyDescent="0.2">
      <c r="C525" s="3"/>
      <c r="D525" s="3"/>
      <c r="E525" s="3"/>
    </row>
    <row r="526" spans="3:5" ht="11.25" x14ac:dyDescent="0.2">
      <c r="C526" s="3"/>
      <c r="D526" s="3"/>
      <c r="E526" s="3"/>
    </row>
    <row r="527" spans="3:5" ht="11.25" x14ac:dyDescent="0.2">
      <c r="C527" s="3"/>
      <c r="D527" s="3"/>
      <c r="E527" s="3"/>
    </row>
    <row r="528" spans="3:5" ht="11.25" x14ac:dyDescent="0.2">
      <c r="C528" s="3"/>
      <c r="D528" s="3"/>
      <c r="E528" s="3"/>
    </row>
    <row r="529" spans="3:5" ht="11.25" x14ac:dyDescent="0.2">
      <c r="C529" s="3"/>
      <c r="D529" s="3"/>
      <c r="E529" s="3"/>
    </row>
    <row r="530" spans="3:5" ht="11.25" x14ac:dyDescent="0.2">
      <c r="C530" s="3"/>
      <c r="D530" s="3"/>
      <c r="E530" s="3"/>
    </row>
    <row r="531" spans="3:5" ht="11.25" x14ac:dyDescent="0.2">
      <c r="C531" s="3"/>
      <c r="D531" s="3"/>
      <c r="E531" s="3"/>
    </row>
    <row r="532" spans="3:5" ht="11.25" x14ac:dyDescent="0.2">
      <c r="C532" s="3"/>
      <c r="D532" s="3"/>
      <c r="E532" s="3"/>
    </row>
    <row r="533" spans="3:5" ht="11.25" x14ac:dyDescent="0.2">
      <c r="C533" s="3"/>
      <c r="D533" s="3"/>
      <c r="E533" s="3"/>
    </row>
    <row r="534" spans="3:5" ht="11.25" x14ac:dyDescent="0.2">
      <c r="C534" s="3"/>
      <c r="D534" s="3"/>
      <c r="E534" s="3"/>
    </row>
    <row r="535" spans="3:5" ht="11.25" x14ac:dyDescent="0.2">
      <c r="C535" s="3"/>
      <c r="D535" s="3"/>
      <c r="E535" s="3"/>
    </row>
    <row r="536" spans="3:5" ht="11.25" x14ac:dyDescent="0.2">
      <c r="C536" s="3"/>
      <c r="D536" s="3"/>
      <c r="E536" s="3"/>
    </row>
    <row r="537" spans="3:5" ht="11.25" x14ac:dyDescent="0.2">
      <c r="C537" s="3"/>
      <c r="D537" s="3"/>
      <c r="E537" s="3"/>
    </row>
    <row r="538" spans="3:5" ht="11.25" x14ac:dyDescent="0.2">
      <c r="C538" s="3"/>
      <c r="D538" s="3"/>
      <c r="E538" s="3"/>
    </row>
    <row r="539" spans="3:5" ht="11.25" x14ac:dyDescent="0.2">
      <c r="C539" s="3"/>
      <c r="D539" s="3"/>
      <c r="E539" s="3"/>
    </row>
    <row r="540" spans="3:5" ht="11.25" x14ac:dyDescent="0.2">
      <c r="C540" s="3"/>
      <c r="D540" s="3"/>
      <c r="E540" s="3"/>
    </row>
    <row r="541" spans="3:5" ht="11.25" x14ac:dyDescent="0.2">
      <c r="C541" s="3"/>
      <c r="D541" s="3"/>
      <c r="E541" s="3"/>
    </row>
    <row r="542" spans="3:5" ht="11.25" x14ac:dyDescent="0.2">
      <c r="C542" s="3"/>
      <c r="D542" s="3"/>
      <c r="E542" s="3"/>
    </row>
    <row r="543" spans="3:5" ht="11.25" x14ac:dyDescent="0.2">
      <c r="C543" s="3"/>
      <c r="D543" s="3"/>
      <c r="E543" s="3"/>
    </row>
    <row r="544" spans="3:5" ht="11.25" x14ac:dyDescent="0.2">
      <c r="C544" s="3"/>
      <c r="D544" s="3"/>
      <c r="E544" s="3"/>
    </row>
    <row r="545" spans="3:5" ht="11.25" x14ac:dyDescent="0.2">
      <c r="C545" s="3"/>
      <c r="D545" s="3"/>
      <c r="E545" s="3"/>
    </row>
    <row r="546" spans="3:5" ht="11.25" x14ac:dyDescent="0.2">
      <c r="C546" s="3"/>
      <c r="D546" s="3"/>
      <c r="E546" s="3"/>
    </row>
    <row r="547" spans="3:5" ht="11.25" x14ac:dyDescent="0.2">
      <c r="C547" s="3"/>
      <c r="D547" s="3"/>
      <c r="E547" s="3"/>
    </row>
    <row r="548" spans="3:5" ht="11.25" x14ac:dyDescent="0.2">
      <c r="C548" s="3"/>
      <c r="D548" s="3"/>
      <c r="E548" s="3"/>
    </row>
    <row r="549" spans="3:5" ht="11.25" x14ac:dyDescent="0.2">
      <c r="C549" s="3"/>
      <c r="D549" s="3"/>
      <c r="E549" s="3"/>
    </row>
    <row r="550" spans="3:5" ht="11.25" x14ac:dyDescent="0.2">
      <c r="C550" s="3"/>
      <c r="D550" s="3"/>
      <c r="E550" s="3"/>
    </row>
    <row r="551" spans="3:5" ht="11.25" x14ac:dyDescent="0.2">
      <c r="C551" s="3"/>
      <c r="D551" s="3"/>
      <c r="E551" s="3"/>
    </row>
    <row r="552" spans="3:5" ht="11.25" x14ac:dyDescent="0.2">
      <c r="C552" s="3"/>
      <c r="D552" s="3"/>
      <c r="E552" s="3"/>
    </row>
    <row r="553" spans="3:5" ht="11.25" x14ac:dyDescent="0.2">
      <c r="C553" s="3"/>
      <c r="D553" s="3"/>
      <c r="E553" s="3"/>
    </row>
    <row r="554" spans="3:5" ht="11.25" x14ac:dyDescent="0.2">
      <c r="C554" s="3"/>
      <c r="D554" s="3"/>
      <c r="E554" s="3"/>
    </row>
    <row r="555" spans="3:5" ht="11.25" x14ac:dyDescent="0.2">
      <c r="C555" s="3"/>
      <c r="D555" s="3"/>
      <c r="E555" s="3"/>
    </row>
    <row r="556" spans="3:5" ht="11.25" x14ac:dyDescent="0.2">
      <c r="C556" s="3"/>
      <c r="D556" s="3"/>
      <c r="E556" s="3"/>
    </row>
    <row r="557" spans="3:5" ht="11.25" x14ac:dyDescent="0.2">
      <c r="C557" s="3"/>
      <c r="D557" s="3"/>
      <c r="E557" s="3"/>
    </row>
    <row r="558" spans="3:5" ht="11.25" x14ac:dyDescent="0.2">
      <c r="C558" s="3"/>
      <c r="D558" s="3"/>
      <c r="E558" s="3"/>
    </row>
    <row r="559" spans="3:5" ht="11.25" x14ac:dyDescent="0.2">
      <c r="C559" s="3"/>
      <c r="D559" s="3"/>
      <c r="E559" s="3"/>
    </row>
    <row r="560" spans="3:5" ht="11.25" x14ac:dyDescent="0.2">
      <c r="C560" s="3"/>
      <c r="D560" s="3"/>
      <c r="E560" s="3"/>
    </row>
    <row r="561" spans="3:5" ht="11.25" x14ac:dyDescent="0.2">
      <c r="C561" s="3"/>
      <c r="D561" s="3"/>
      <c r="E561" s="3"/>
    </row>
    <row r="562" spans="3:5" ht="11.25" x14ac:dyDescent="0.2">
      <c r="C562" s="3"/>
      <c r="D562" s="3"/>
      <c r="E562" s="3"/>
    </row>
    <row r="563" spans="3:5" ht="11.25" x14ac:dyDescent="0.2">
      <c r="C563" s="3"/>
      <c r="D563" s="3"/>
      <c r="E563" s="3"/>
    </row>
    <row r="564" spans="3:5" ht="11.25" x14ac:dyDescent="0.2">
      <c r="C564" s="3"/>
      <c r="D564" s="3"/>
      <c r="E564" s="3"/>
    </row>
    <row r="565" spans="3:5" ht="11.25" x14ac:dyDescent="0.2">
      <c r="C565" s="3"/>
      <c r="D565" s="3"/>
      <c r="E565" s="3"/>
    </row>
    <row r="566" spans="3:5" ht="11.25" x14ac:dyDescent="0.2">
      <c r="C566" s="3"/>
      <c r="D566" s="3"/>
      <c r="E566" s="3"/>
    </row>
    <row r="567" spans="3:5" ht="11.25" x14ac:dyDescent="0.2">
      <c r="C567" s="3"/>
      <c r="D567" s="3"/>
      <c r="E567" s="3"/>
    </row>
    <row r="568" spans="3:5" ht="11.25" x14ac:dyDescent="0.2">
      <c r="C568" s="3"/>
      <c r="D568" s="3"/>
      <c r="E568" s="3"/>
    </row>
    <row r="569" spans="3:5" ht="11.25" x14ac:dyDescent="0.2">
      <c r="C569" s="3"/>
      <c r="D569" s="3"/>
      <c r="E569" s="3"/>
    </row>
    <row r="570" spans="3:5" ht="11.25" x14ac:dyDescent="0.2">
      <c r="C570" s="3"/>
      <c r="D570" s="3"/>
      <c r="E570" s="3"/>
    </row>
    <row r="571" spans="3:5" ht="11.25" x14ac:dyDescent="0.2">
      <c r="C571" s="3"/>
      <c r="D571" s="3"/>
      <c r="E571" s="3"/>
    </row>
    <row r="572" spans="3:5" ht="11.25" x14ac:dyDescent="0.2">
      <c r="C572" s="3"/>
      <c r="D572" s="3"/>
      <c r="E572" s="3"/>
    </row>
    <row r="573" spans="3:5" ht="11.25" x14ac:dyDescent="0.2">
      <c r="C573" s="3"/>
      <c r="D573" s="3"/>
      <c r="E573" s="3"/>
    </row>
    <row r="574" spans="3:5" ht="11.25" x14ac:dyDescent="0.2">
      <c r="C574" s="3"/>
      <c r="D574" s="3"/>
      <c r="E574" s="3"/>
    </row>
    <row r="575" spans="3:5" ht="11.25" x14ac:dyDescent="0.2">
      <c r="C575" s="3"/>
      <c r="D575" s="3"/>
      <c r="E575" s="3"/>
    </row>
    <row r="576" spans="3:5" ht="11.25" x14ac:dyDescent="0.2">
      <c r="C576" s="3"/>
      <c r="D576" s="3"/>
      <c r="E576" s="3"/>
    </row>
    <row r="577" spans="3:5" ht="11.25" x14ac:dyDescent="0.2">
      <c r="C577" s="3"/>
      <c r="D577" s="3"/>
      <c r="E577" s="3"/>
    </row>
    <row r="578" spans="3:5" ht="11.25" x14ac:dyDescent="0.2">
      <c r="C578" s="3"/>
      <c r="D578" s="3"/>
      <c r="E578" s="3"/>
    </row>
    <row r="579" spans="3:5" ht="11.25" x14ac:dyDescent="0.2">
      <c r="C579" s="3"/>
      <c r="D579" s="3"/>
      <c r="E579" s="3"/>
    </row>
    <row r="580" spans="3:5" ht="11.25" x14ac:dyDescent="0.2">
      <c r="C580" s="3"/>
      <c r="D580" s="3"/>
      <c r="E580" s="3"/>
    </row>
    <row r="581" spans="3:5" ht="11.25" x14ac:dyDescent="0.2">
      <c r="C581" s="3"/>
      <c r="D581" s="3"/>
      <c r="E581" s="3"/>
    </row>
    <row r="582" spans="3:5" ht="11.25" x14ac:dyDescent="0.2">
      <c r="C582" s="3"/>
      <c r="D582" s="3"/>
      <c r="E582" s="3"/>
    </row>
    <row r="583" spans="3:5" ht="11.25" x14ac:dyDescent="0.2">
      <c r="C583" s="3"/>
      <c r="D583" s="3"/>
      <c r="E583" s="3"/>
    </row>
    <row r="584" spans="3:5" ht="11.25" x14ac:dyDescent="0.2">
      <c r="C584" s="3"/>
      <c r="D584" s="3"/>
      <c r="E584" s="3"/>
    </row>
    <row r="585" spans="3:5" ht="11.25" x14ac:dyDescent="0.2">
      <c r="C585" s="3"/>
      <c r="D585" s="3"/>
      <c r="E585" s="3"/>
    </row>
    <row r="586" spans="3:5" ht="11.25" x14ac:dyDescent="0.2">
      <c r="C586" s="3"/>
      <c r="D586" s="3"/>
      <c r="E586" s="3"/>
    </row>
    <row r="587" spans="3:5" ht="11.25" x14ac:dyDescent="0.2">
      <c r="C587" s="3"/>
      <c r="D587" s="3"/>
      <c r="E587" s="3"/>
    </row>
    <row r="588" spans="3:5" ht="11.25" x14ac:dyDescent="0.2">
      <c r="C588" s="3"/>
      <c r="D588" s="3"/>
      <c r="E588" s="3"/>
    </row>
    <row r="589" spans="3:5" ht="11.25" x14ac:dyDescent="0.2">
      <c r="C589" s="3"/>
      <c r="D589" s="3"/>
      <c r="E589" s="3"/>
    </row>
    <row r="590" spans="3:5" ht="11.25" x14ac:dyDescent="0.2">
      <c r="C590" s="3"/>
      <c r="D590" s="3"/>
      <c r="E590" s="3"/>
    </row>
    <row r="591" spans="3:5" ht="11.25" x14ac:dyDescent="0.2">
      <c r="C591" s="3"/>
      <c r="D591" s="3"/>
      <c r="E591" s="3"/>
    </row>
    <row r="592" spans="3:5" ht="11.25" x14ac:dyDescent="0.2">
      <c r="C592" s="3"/>
      <c r="D592" s="3"/>
      <c r="E592" s="3"/>
    </row>
    <row r="593" spans="3:5" ht="11.25" x14ac:dyDescent="0.2">
      <c r="C593" s="3"/>
      <c r="D593" s="3"/>
      <c r="E593" s="3"/>
    </row>
    <row r="594" spans="3:5" ht="11.25" x14ac:dyDescent="0.2">
      <c r="C594" s="3"/>
      <c r="D594" s="3"/>
      <c r="E594" s="3"/>
    </row>
    <row r="595" spans="3:5" ht="11.25" x14ac:dyDescent="0.2">
      <c r="C595" s="3"/>
      <c r="D595" s="3"/>
      <c r="E595" s="3"/>
    </row>
    <row r="596" spans="3:5" ht="11.25" x14ac:dyDescent="0.2">
      <c r="C596" s="3"/>
      <c r="D596" s="3"/>
      <c r="E596" s="3"/>
    </row>
    <row r="597" spans="3:5" ht="11.25" x14ac:dyDescent="0.2">
      <c r="C597" s="3"/>
      <c r="D597" s="3"/>
      <c r="E597" s="3"/>
    </row>
    <row r="598" spans="3:5" ht="11.25" x14ac:dyDescent="0.2">
      <c r="C598" s="3"/>
      <c r="D598" s="3"/>
      <c r="E598" s="3"/>
    </row>
  </sheetData>
  <mergeCells count="3">
    <mergeCell ref="A8:E8"/>
    <mergeCell ref="A9:F9"/>
    <mergeCell ref="B13:B94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70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P987"/>
  <sheetViews>
    <sheetView tabSelected="1" zoomScaleNormal="100" zoomScaleSheetLayoutView="100" workbookViewId="0">
      <selection activeCell="A7" sqref="A7"/>
    </sheetView>
  </sheetViews>
  <sheetFormatPr defaultRowHeight="12.75" x14ac:dyDescent="0.2"/>
  <cols>
    <col min="1" max="1" width="10.28515625" style="20" customWidth="1"/>
    <col min="2" max="2" width="23.42578125" style="20" customWidth="1"/>
    <col min="3" max="3" width="57.5703125" style="20" customWidth="1"/>
    <col min="4" max="4" width="21" style="20" customWidth="1"/>
    <col min="5" max="5" width="18.140625" style="29" customWidth="1"/>
    <col min="6" max="6" width="43.85546875" style="20" customWidth="1"/>
    <col min="7" max="16384" width="9.140625" style="20"/>
  </cols>
  <sheetData>
    <row r="8" spans="1:22" x14ac:dyDescent="0.2">
      <c r="A8" s="59" t="s">
        <v>31</v>
      </c>
      <c r="B8" s="59"/>
      <c r="C8" s="59"/>
      <c r="D8" s="59"/>
      <c r="E8" s="59"/>
      <c r="F8" s="34"/>
    </row>
    <row r="9" spans="1:22" x14ac:dyDescent="0.2">
      <c r="A9" s="59" t="s">
        <v>269</v>
      </c>
      <c r="B9" s="59"/>
      <c r="C9" s="59"/>
      <c r="D9" s="59"/>
      <c r="E9" s="59"/>
      <c r="F9" s="60"/>
    </row>
    <row r="11" spans="1:22" s="21" customFormat="1" ht="160.5" customHeight="1" x14ac:dyDescent="0.2">
      <c r="A11" s="18" t="s">
        <v>4</v>
      </c>
      <c r="B11" s="18" t="s">
        <v>5</v>
      </c>
      <c r="C11" s="18" t="s">
        <v>24</v>
      </c>
      <c r="D11" s="18" t="s">
        <v>25</v>
      </c>
      <c r="E11" s="28" t="s">
        <v>26</v>
      </c>
      <c r="F11" s="18" t="s">
        <v>27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</row>
    <row r="13" spans="1:22" ht="36" customHeight="1" x14ac:dyDescent="0.2">
      <c r="A13" s="39">
        <v>1</v>
      </c>
      <c r="B13" s="50" t="s">
        <v>6</v>
      </c>
      <c r="C13" s="39" t="s">
        <v>344</v>
      </c>
      <c r="D13" s="39" t="s">
        <v>10</v>
      </c>
      <c r="E13" s="38">
        <v>736220.36</v>
      </c>
      <c r="F13" s="39" t="s">
        <v>28</v>
      </c>
    </row>
    <row r="14" spans="1:22" ht="43.5" customHeight="1" x14ac:dyDescent="0.2">
      <c r="A14" s="39">
        <v>2</v>
      </c>
      <c r="B14" s="51"/>
      <c r="C14" s="39" t="s">
        <v>345</v>
      </c>
      <c r="D14" s="39" t="s">
        <v>13</v>
      </c>
      <c r="E14" s="38">
        <v>3425706.38</v>
      </c>
      <c r="F14" s="39" t="s">
        <v>28</v>
      </c>
    </row>
    <row r="15" spans="1:22" ht="36" customHeight="1" x14ac:dyDescent="0.2">
      <c r="A15" s="39">
        <v>3</v>
      </c>
      <c r="B15" s="51"/>
      <c r="C15" s="39" t="s">
        <v>185</v>
      </c>
      <c r="D15" s="39" t="s">
        <v>303</v>
      </c>
      <c r="E15" s="38">
        <v>5852107.25</v>
      </c>
      <c r="F15" s="39" t="s">
        <v>28</v>
      </c>
    </row>
    <row r="16" spans="1:22" ht="42.75" customHeight="1" x14ac:dyDescent="0.2">
      <c r="A16" s="39">
        <v>4</v>
      </c>
      <c r="B16" s="51"/>
      <c r="C16" s="39" t="s">
        <v>353</v>
      </c>
      <c r="D16" s="39" t="s">
        <v>13</v>
      </c>
      <c r="E16" s="38">
        <v>443901.84</v>
      </c>
      <c r="F16" s="39" t="s">
        <v>34</v>
      </c>
    </row>
    <row r="17" spans="1:68" ht="36" customHeight="1" x14ac:dyDescent="0.2">
      <c r="A17" s="39">
        <v>5</v>
      </c>
      <c r="B17" s="51"/>
      <c r="C17" s="39" t="s">
        <v>355</v>
      </c>
      <c r="D17" s="39" t="s">
        <v>354</v>
      </c>
      <c r="E17" s="38">
        <v>319080</v>
      </c>
      <c r="F17" s="39" t="s">
        <v>356</v>
      </c>
    </row>
    <row r="18" spans="1:68" ht="49.5" customHeight="1" x14ac:dyDescent="0.2">
      <c r="A18" s="39">
        <v>6</v>
      </c>
      <c r="B18" s="51"/>
      <c r="C18" s="39" t="s">
        <v>270</v>
      </c>
      <c r="D18" s="39" t="s">
        <v>10</v>
      </c>
      <c r="E18" s="38">
        <v>3072700</v>
      </c>
      <c r="F18" s="39" t="s">
        <v>70</v>
      </c>
    </row>
    <row r="19" spans="1:68" ht="48" customHeight="1" x14ac:dyDescent="0.2">
      <c r="A19" s="39">
        <v>7</v>
      </c>
      <c r="B19" s="51"/>
      <c r="C19" s="39" t="s">
        <v>343</v>
      </c>
      <c r="D19" s="39" t="s">
        <v>10</v>
      </c>
      <c r="E19" s="38">
        <v>998516</v>
      </c>
      <c r="F19" s="39" t="s">
        <v>70</v>
      </c>
    </row>
    <row r="20" spans="1:68" ht="54.75" customHeight="1" x14ac:dyDescent="0.2">
      <c r="A20" s="39">
        <v>8</v>
      </c>
      <c r="B20" s="51"/>
      <c r="C20" s="39" t="s">
        <v>346</v>
      </c>
      <c r="D20" s="39" t="s">
        <v>10</v>
      </c>
      <c r="E20" s="38">
        <v>371828.38</v>
      </c>
      <c r="F20" s="39" t="s">
        <v>70</v>
      </c>
    </row>
    <row r="21" spans="1:68" ht="57" customHeight="1" x14ac:dyDescent="0.2">
      <c r="A21" s="39">
        <v>9</v>
      </c>
      <c r="B21" s="51"/>
      <c r="C21" s="39" t="s">
        <v>347</v>
      </c>
      <c r="D21" s="39" t="s">
        <v>10</v>
      </c>
      <c r="E21" s="38">
        <v>107752.26</v>
      </c>
      <c r="F21" s="39" t="s">
        <v>70</v>
      </c>
    </row>
    <row r="22" spans="1:68" ht="54.75" customHeight="1" x14ac:dyDescent="0.2">
      <c r="A22" s="39">
        <v>10</v>
      </c>
      <c r="B22" s="51"/>
      <c r="C22" s="39" t="s">
        <v>348</v>
      </c>
      <c r="D22" s="39" t="s">
        <v>10</v>
      </c>
      <c r="E22" s="38">
        <v>402413.88</v>
      </c>
      <c r="F22" s="39" t="s">
        <v>70</v>
      </c>
    </row>
    <row r="23" spans="1:68" ht="36" customHeight="1" x14ac:dyDescent="0.2">
      <c r="A23" s="39">
        <v>11</v>
      </c>
      <c r="B23" s="51"/>
      <c r="C23" s="39" t="s">
        <v>350</v>
      </c>
      <c r="D23" s="39" t="s">
        <v>349</v>
      </c>
      <c r="E23" s="38">
        <v>7743420</v>
      </c>
      <c r="F23" s="39" t="s">
        <v>70</v>
      </c>
    </row>
    <row r="24" spans="1:68" ht="42.75" customHeight="1" x14ac:dyDescent="0.2">
      <c r="A24" s="39">
        <v>12</v>
      </c>
      <c r="B24" s="61"/>
      <c r="C24" s="39" t="s">
        <v>351</v>
      </c>
      <c r="D24" s="39" t="s">
        <v>10</v>
      </c>
      <c r="E24" s="38">
        <v>234149677.47</v>
      </c>
      <c r="F24" s="39" t="s">
        <v>70</v>
      </c>
    </row>
    <row r="25" spans="1:68" ht="36" customHeight="1" x14ac:dyDescent="0.2">
      <c r="A25" s="39">
        <v>13</v>
      </c>
      <c r="B25" s="61"/>
      <c r="C25" s="39" t="s">
        <v>352</v>
      </c>
      <c r="D25" s="39" t="s">
        <v>10</v>
      </c>
      <c r="E25" s="38">
        <v>13647600.85</v>
      </c>
      <c r="F25" s="39" t="s">
        <v>70</v>
      </c>
    </row>
    <row r="26" spans="1:68" s="18" customFormat="1" ht="36" customHeight="1" x14ac:dyDescent="0.2">
      <c r="A26" s="39">
        <v>14</v>
      </c>
      <c r="B26" s="61"/>
      <c r="C26" s="39" t="s">
        <v>358</v>
      </c>
      <c r="D26" s="39" t="s">
        <v>357</v>
      </c>
      <c r="E26" s="38">
        <v>528517</v>
      </c>
      <c r="F26" s="39" t="s">
        <v>70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 s="18" customFormat="1" ht="36" customHeight="1" x14ac:dyDescent="0.2">
      <c r="A27" s="39">
        <v>15</v>
      </c>
      <c r="B27" s="61"/>
      <c r="C27" s="39" t="s">
        <v>93</v>
      </c>
      <c r="D27" s="39" t="s">
        <v>10</v>
      </c>
      <c r="E27" s="38">
        <v>650</v>
      </c>
      <c r="F27" s="39" t="s">
        <v>70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</row>
    <row r="28" spans="1:68" s="18" customFormat="1" ht="36" customHeight="1" x14ac:dyDescent="0.2">
      <c r="A28" s="39">
        <v>16</v>
      </c>
      <c r="B28" s="61"/>
      <c r="C28" s="39" t="s">
        <v>14</v>
      </c>
      <c r="D28" s="39" t="s">
        <v>271</v>
      </c>
      <c r="E28" s="38">
        <f>44200+4536</f>
        <v>48736</v>
      </c>
      <c r="F28" s="39" t="s">
        <v>70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</row>
    <row r="29" spans="1:68" s="18" customFormat="1" ht="36" customHeight="1" x14ac:dyDescent="0.2">
      <c r="A29" s="39">
        <v>17</v>
      </c>
      <c r="B29" s="61"/>
      <c r="C29" s="39" t="s">
        <v>41</v>
      </c>
      <c r="D29" s="39" t="s">
        <v>279</v>
      </c>
      <c r="E29" s="38">
        <v>10962</v>
      </c>
      <c r="F29" s="39" t="s">
        <v>70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</row>
    <row r="30" spans="1:68" s="18" customFormat="1" ht="36" customHeight="1" x14ac:dyDescent="0.2">
      <c r="A30" s="39">
        <v>18</v>
      </c>
      <c r="B30" s="61"/>
      <c r="C30" s="39" t="s">
        <v>272</v>
      </c>
      <c r="D30" s="39" t="s">
        <v>359</v>
      </c>
      <c r="E30" s="38">
        <f>2514+2574.1+6450</f>
        <v>11538.1</v>
      </c>
      <c r="F30" s="39" t="s">
        <v>70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</row>
    <row r="31" spans="1:68" s="18" customFormat="1" ht="36" customHeight="1" x14ac:dyDescent="0.2">
      <c r="A31" s="39">
        <v>19</v>
      </c>
      <c r="B31" s="61"/>
      <c r="C31" s="39" t="s">
        <v>273</v>
      </c>
      <c r="D31" s="39" t="s">
        <v>8</v>
      </c>
      <c r="E31" s="38">
        <v>62.99</v>
      </c>
      <c r="F31" s="39" t="s">
        <v>70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</row>
    <row r="32" spans="1:68" s="18" customFormat="1" ht="36" customHeight="1" x14ac:dyDescent="0.2">
      <c r="A32" s="39">
        <v>20</v>
      </c>
      <c r="B32" s="61"/>
      <c r="C32" s="39" t="s">
        <v>37</v>
      </c>
      <c r="D32" s="39" t="s">
        <v>12</v>
      </c>
      <c r="E32" s="38">
        <v>6811.2</v>
      </c>
      <c r="F32" s="39" t="s">
        <v>70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</row>
    <row r="33" spans="1:68" s="18" customFormat="1" ht="36" customHeight="1" x14ac:dyDescent="0.2">
      <c r="A33" s="39">
        <v>21</v>
      </c>
      <c r="B33" s="61"/>
      <c r="C33" s="39" t="s">
        <v>105</v>
      </c>
      <c r="D33" s="39" t="s">
        <v>274</v>
      </c>
      <c r="E33" s="38">
        <f>15750+8159.11+8129.98+12994.39</f>
        <v>45033.479999999996</v>
      </c>
      <c r="F33" s="39" t="s">
        <v>70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</row>
    <row r="34" spans="1:68" s="18" customFormat="1" ht="36" customHeight="1" x14ac:dyDescent="0.2">
      <c r="A34" s="39">
        <v>22</v>
      </c>
      <c r="B34" s="61"/>
      <c r="C34" s="39" t="s">
        <v>35</v>
      </c>
      <c r="D34" s="39" t="s">
        <v>116</v>
      </c>
      <c r="E34" s="38">
        <v>97648.54</v>
      </c>
      <c r="F34" s="39" t="s">
        <v>70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</row>
    <row r="35" spans="1:68" s="18" customFormat="1" ht="36" customHeight="1" x14ac:dyDescent="0.2">
      <c r="A35" s="39">
        <v>23</v>
      </c>
      <c r="B35" s="61"/>
      <c r="C35" s="39" t="s">
        <v>215</v>
      </c>
      <c r="D35" s="39" t="s">
        <v>174</v>
      </c>
      <c r="E35" s="38">
        <v>19200</v>
      </c>
      <c r="F35" s="39" t="s">
        <v>70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1:68" s="18" customFormat="1" ht="36" customHeight="1" x14ac:dyDescent="0.2">
      <c r="A36" s="39">
        <v>24</v>
      </c>
      <c r="B36" s="61"/>
      <c r="C36" s="39" t="s">
        <v>42</v>
      </c>
      <c r="D36" s="39" t="s">
        <v>7</v>
      </c>
      <c r="E36" s="38">
        <v>19036.8</v>
      </c>
      <c r="F36" s="39" t="s">
        <v>70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1:68" s="18" customFormat="1" ht="36" customHeight="1" x14ac:dyDescent="0.2">
      <c r="A37" s="39">
        <v>25</v>
      </c>
      <c r="B37" s="61"/>
      <c r="C37" s="39" t="s">
        <v>209</v>
      </c>
      <c r="D37" s="39" t="s">
        <v>223</v>
      </c>
      <c r="E37" s="38">
        <v>80500</v>
      </c>
      <c r="F37" s="39" t="s">
        <v>70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</row>
    <row r="38" spans="1:68" s="18" customFormat="1" ht="36" customHeight="1" x14ac:dyDescent="0.2">
      <c r="A38" s="39">
        <v>26</v>
      </c>
      <c r="B38" s="61"/>
      <c r="C38" s="39" t="s">
        <v>275</v>
      </c>
      <c r="D38" s="39" t="s">
        <v>280</v>
      </c>
      <c r="E38" s="38">
        <v>1431.98</v>
      </c>
      <c r="F38" s="39" t="s">
        <v>70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</row>
    <row r="39" spans="1:68" s="18" customFormat="1" ht="36" customHeight="1" x14ac:dyDescent="0.2">
      <c r="A39" s="39">
        <v>27</v>
      </c>
      <c r="B39" s="61"/>
      <c r="C39" s="39" t="s">
        <v>16</v>
      </c>
      <c r="D39" s="39" t="s">
        <v>276</v>
      </c>
      <c r="E39" s="38">
        <f>8051.99+135.6+15200</f>
        <v>23387.59</v>
      </c>
      <c r="F39" s="39" t="s">
        <v>70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</row>
    <row r="40" spans="1:68" s="18" customFormat="1" ht="33" customHeight="1" x14ac:dyDescent="0.2">
      <c r="A40" s="39">
        <v>28</v>
      </c>
      <c r="B40" s="61"/>
      <c r="C40" s="39" t="s">
        <v>43</v>
      </c>
      <c r="D40" s="39" t="s">
        <v>281</v>
      </c>
      <c r="E40" s="38">
        <f>4131+8180+12900+9293.47</f>
        <v>34504.47</v>
      </c>
      <c r="F40" s="39" t="s">
        <v>70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</row>
    <row r="41" spans="1:68" s="18" customFormat="1" ht="36" customHeight="1" x14ac:dyDescent="0.2">
      <c r="A41" s="39">
        <v>29</v>
      </c>
      <c r="B41" s="61"/>
      <c r="C41" s="39" t="s">
        <v>277</v>
      </c>
      <c r="D41" s="39" t="s">
        <v>282</v>
      </c>
      <c r="E41" s="38">
        <v>55500</v>
      </c>
      <c r="F41" s="39" t="s">
        <v>70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</row>
    <row r="42" spans="1:68" ht="36" customHeight="1" x14ac:dyDescent="0.2">
      <c r="A42" s="39">
        <v>30</v>
      </c>
      <c r="B42" s="61"/>
      <c r="C42" s="39" t="s">
        <v>278</v>
      </c>
      <c r="D42" s="39" t="s">
        <v>7</v>
      </c>
      <c r="E42" s="38">
        <v>6490</v>
      </c>
      <c r="F42" s="39" t="s">
        <v>70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</row>
    <row r="43" spans="1:68" ht="36" customHeight="1" x14ac:dyDescent="0.2">
      <c r="A43" s="39">
        <v>31</v>
      </c>
      <c r="B43" s="61"/>
      <c r="C43" s="39" t="s">
        <v>96</v>
      </c>
      <c r="D43" s="39" t="s">
        <v>119</v>
      </c>
      <c r="E43" s="38">
        <v>1628</v>
      </c>
      <c r="F43" s="39" t="s">
        <v>70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</row>
    <row r="44" spans="1:68" ht="36" customHeight="1" x14ac:dyDescent="0.2">
      <c r="A44" s="39">
        <v>32</v>
      </c>
      <c r="B44" s="61"/>
      <c r="C44" s="39" t="s">
        <v>199</v>
      </c>
      <c r="D44" s="39" t="s">
        <v>283</v>
      </c>
      <c r="E44" s="38">
        <v>14107.03</v>
      </c>
      <c r="F44" s="39" t="s">
        <v>70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</row>
    <row r="45" spans="1:68" ht="36" customHeight="1" x14ac:dyDescent="0.2">
      <c r="A45" s="39">
        <v>33</v>
      </c>
      <c r="B45" s="61"/>
      <c r="C45" s="39" t="s">
        <v>48</v>
      </c>
      <c r="D45" s="39" t="s">
        <v>284</v>
      </c>
      <c r="E45" s="38">
        <v>66950</v>
      </c>
      <c r="F45" s="39" t="s">
        <v>70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</row>
    <row r="46" spans="1:68" ht="36" customHeight="1" x14ac:dyDescent="0.2">
      <c r="A46" s="39">
        <v>34</v>
      </c>
      <c r="B46" s="61"/>
      <c r="C46" s="39" t="s">
        <v>121</v>
      </c>
      <c r="D46" s="39" t="s">
        <v>285</v>
      </c>
      <c r="E46" s="38">
        <v>59994</v>
      </c>
      <c r="F46" s="39" t="s">
        <v>70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</row>
    <row r="47" spans="1:68" ht="36" customHeight="1" x14ac:dyDescent="0.2">
      <c r="A47" s="39">
        <v>35</v>
      </c>
      <c r="B47" s="61"/>
      <c r="C47" s="39" t="s">
        <v>95</v>
      </c>
      <c r="D47" s="39" t="s">
        <v>286</v>
      </c>
      <c r="E47" s="38">
        <v>3519.23</v>
      </c>
      <c r="F47" s="39" t="s">
        <v>70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</row>
    <row r="48" spans="1:68" ht="41.25" customHeight="1" x14ac:dyDescent="0.2">
      <c r="A48" s="39">
        <v>36</v>
      </c>
      <c r="B48" s="61"/>
      <c r="C48" s="39" t="s">
        <v>287</v>
      </c>
      <c r="D48" s="39" t="s">
        <v>10</v>
      </c>
      <c r="E48" s="38">
        <v>80000</v>
      </c>
      <c r="F48" s="39" t="s">
        <v>70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</row>
    <row r="49" spans="1:68" ht="43.5" customHeight="1" x14ac:dyDescent="0.2">
      <c r="A49" s="39">
        <v>37</v>
      </c>
      <c r="B49" s="61"/>
      <c r="C49" s="39" t="s">
        <v>288</v>
      </c>
      <c r="D49" s="39" t="s">
        <v>10</v>
      </c>
      <c r="E49" s="38">
        <v>5200</v>
      </c>
      <c r="F49" s="39" t="s">
        <v>70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</row>
    <row r="50" spans="1:68" ht="36" customHeight="1" x14ac:dyDescent="0.2">
      <c r="A50" s="39">
        <v>38</v>
      </c>
      <c r="B50" s="61"/>
      <c r="C50" s="39" t="s">
        <v>53</v>
      </c>
      <c r="D50" s="39" t="s">
        <v>52</v>
      </c>
      <c r="E50" s="38">
        <v>40440</v>
      </c>
      <c r="F50" s="39" t="s">
        <v>70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</row>
    <row r="51" spans="1:68" ht="42.75" customHeight="1" x14ac:dyDescent="0.2">
      <c r="A51" s="39">
        <v>39</v>
      </c>
      <c r="B51" s="61"/>
      <c r="C51" s="39" t="s">
        <v>17</v>
      </c>
      <c r="D51" s="39" t="s">
        <v>10</v>
      </c>
      <c r="E51" s="38">
        <v>2106</v>
      </c>
      <c r="F51" s="39" t="s">
        <v>70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</row>
    <row r="52" spans="1:68" ht="42" customHeight="1" x14ac:dyDescent="0.2">
      <c r="A52" s="39">
        <v>40</v>
      </c>
      <c r="B52" s="61"/>
      <c r="C52" s="39" t="s">
        <v>135</v>
      </c>
      <c r="D52" s="39" t="s">
        <v>10</v>
      </c>
      <c r="E52" s="38">
        <v>19493</v>
      </c>
      <c r="F52" s="39" t="s">
        <v>70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</row>
    <row r="53" spans="1:68" ht="41.25" customHeight="1" x14ac:dyDescent="0.2">
      <c r="A53" s="39">
        <v>41</v>
      </c>
      <c r="B53" s="61"/>
      <c r="C53" s="39" t="s">
        <v>289</v>
      </c>
      <c r="D53" s="39" t="s">
        <v>290</v>
      </c>
      <c r="E53" s="38">
        <v>4324</v>
      </c>
      <c r="F53" s="39" t="s">
        <v>70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</row>
    <row r="54" spans="1:68" ht="45.75" customHeight="1" x14ac:dyDescent="0.2">
      <c r="A54" s="39">
        <v>42</v>
      </c>
      <c r="B54" s="61"/>
      <c r="C54" s="39" t="s">
        <v>291</v>
      </c>
      <c r="D54" s="39" t="s">
        <v>303</v>
      </c>
      <c r="E54" s="38">
        <v>4366</v>
      </c>
      <c r="F54" s="39" t="s">
        <v>70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</row>
    <row r="55" spans="1:68" ht="42" customHeight="1" x14ac:dyDescent="0.2">
      <c r="A55" s="39">
        <v>43</v>
      </c>
      <c r="B55" s="61"/>
      <c r="C55" s="39" t="s">
        <v>292</v>
      </c>
      <c r="D55" s="39" t="s">
        <v>8</v>
      </c>
      <c r="E55" s="38">
        <v>98000</v>
      </c>
      <c r="F55" s="39" t="s">
        <v>70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</row>
    <row r="56" spans="1:68" ht="36" customHeight="1" x14ac:dyDescent="0.2">
      <c r="A56" s="39">
        <v>44</v>
      </c>
      <c r="B56" s="61"/>
      <c r="C56" s="39" t="s">
        <v>293</v>
      </c>
      <c r="D56" s="39" t="s">
        <v>8</v>
      </c>
      <c r="E56" s="38">
        <v>7000</v>
      </c>
      <c r="F56" s="39" t="s">
        <v>70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</row>
    <row r="57" spans="1:68" ht="39" customHeight="1" x14ac:dyDescent="0.2">
      <c r="A57" s="39">
        <v>45</v>
      </c>
      <c r="B57" s="61"/>
      <c r="C57" s="39" t="s">
        <v>294</v>
      </c>
      <c r="D57" s="39" t="s">
        <v>295</v>
      </c>
      <c r="E57" s="38">
        <v>27500</v>
      </c>
      <c r="F57" s="39" t="s">
        <v>70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</row>
    <row r="58" spans="1:68" ht="45.75" customHeight="1" x14ac:dyDescent="0.2">
      <c r="A58" s="39">
        <v>46</v>
      </c>
      <c r="B58" s="61"/>
      <c r="C58" s="39" t="s">
        <v>296</v>
      </c>
      <c r="D58" s="39" t="s">
        <v>297</v>
      </c>
      <c r="E58" s="38">
        <v>46000</v>
      </c>
      <c r="F58" s="39" t="s">
        <v>70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</row>
    <row r="59" spans="1:68" ht="45" customHeight="1" x14ac:dyDescent="0.2">
      <c r="A59" s="39">
        <v>47</v>
      </c>
      <c r="B59" s="61"/>
      <c r="C59" s="39" t="s">
        <v>298</v>
      </c>
      <c r="D59" s="39" t="s">
        <v>174</v>
      </c>
      <c r="E59" s="38">
        <v>6080</v>
      </c>
      <c r="F59" s="39" t="s">
        <v>70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</row>
    <row r="60" spans="1:68" ht="38.25" customHeight="1" x14ac:dyDescent="0.2">
      <c r="A60" s="39">
        <v>48</v>
      </c>
      <c r="B60" s="61"/>
      <c r="C60" s="39" t="s">
        <v>299</v>
      </c>
      <c r="D60" s="39" t="s">
        <v>300</v>
      </c>
      <c r="E60" s="38">
        <v>2278.63</v>
      </c>
      <c r="F60" s="39" t="s">
        <v>70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</row>
    <row r="61" spans="1:68" ht="45.75" customHeight="1" x14ac:dyDescent="0.2">
      <c r="A61" s="39">
        <v>49</v>
      </c>
      <c r="B61" s="61"/>
      <c r="C61" s="39" t="s">
        <v>301</v>
      </c>
      <c r="D61" s="39" t="s">
        <v>302</v>
      </c>
      <c r="E61" s="38">
        <v>78228</v>
      </c>
      <c r="F61" s="39" t="s">
        <v>70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</row>
    <row r="62" spans="1:68" ht="36" customHeight="1" x14ac:dyDescent="0.2">
      <c r="A62" s="39">
        <v>50</v>
      </c>
      <c r="B62" s="61"/>
      <c r="C62" s="39" t="s">
        <v>139</v>
      </c>
      <c r="D62" s="39" t="s">
        <v>130</v>
      </c>
      <c r="E62" s="38">
        <v>2295.1</v>
      </c>
      <c r="F62" s="39" t="s">
        <v>70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</row>
    <row r="63" spans="1:68" ht="36" customHeight="1" x14ac:dyDescent="0.2">
      <c r="A63" s="39">
        <v>51</v>
      </c>
      <c r="B63" s="61"/>
      <c r="C63" s="39" t="s">
        <v>304</v>
      </c>
      <c r="D63" s="39" t="s">
        <v>10</v>
      </c>
      <c r="E63" s="38">
        <v>46500</v>
      </c>
      <c r="F63" s="39" t="s">
        <v>70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</row>
    <row r="64" spans="1:68" ht="42" customHeight="1" x14ac:dyDescent="0.2">
      <c r="A64" s="39">
        <v>52</v>
      </c>
      <c r="B64" s="61"/>
      <c r="C64" s="39" t="s">
        <v>305</v>
      </c>
      <c r="D64" s="39" t="s">
        <v>10</v>
      </c>
      <c r="E64" s="38">
        <v>18418.22</v>
      </c>
      <c r="F64" s="39" t="s">
        <v>70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</row>
    <row r="65" spans="1:68" ht="40.5" customHeight="1" x14ac:dyDescent="0.2">
      <c r="A65" s="39">
        <v>53</v>
      </c>
      <c r="B65" s="61"/>
      <c r="C65" s="39" t="s">
        <v>306</v>
      </c>
      <c r="D65" s="39" t="s">
        <v>10</v>
      </c>
      <c r="E65" s="38">
        <v>24000</v>
      </c>
      <c r="F65" s="39" t="s">
        <v>70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</row>
    <row r="66" spans="1:68" ht="41.25" customHeight="1" x14ac:dyDescent="0.2">
      <c r="A66" s="39">
        <v>54</v>
      </c>
      <c r="B66" s="61"/>
      <c r="C66" s="39" t="s">
        <v>307</v>
      </c>
      <c r="D66" s="39" t="s">
        <v>10</v>
      </c>
      <c r="E66" s="38">
        <v>15200</v>
      </c>
      <c r="F66" s="39" t="s">
        <v>70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</row>
    <row r="67" spans="1:68" ht="42.75" customHeight="1" x14ac:dyDescent="0.2">
      <c r="A67" s="39">
        <v>55</v>
      </c>
      <c r="B67" s="61"/>
      <c r="C67" s="39" t="s">
        <v>308</v>
      </c>
      <c r="D67" s="39" t="s">
        <v>10</v>
      </c>
      <c r="E67" s="38">
        <v>7400</v>
      </c>
      <c r="F67" s="39" t="s">
        <v>70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</row>
    <row r="68" spans="1:68" ht="36" customHeight="1" x14ac:dyDescent="0.2">
      <c r="A68" s="39">
        <v>56</v>
      </c>
      <c r="B68" s="61"/>
      <c r="C68" s="39" t="s">
        <v>309</v>
      </c>
      <c r="D68" s="39" t="s">
        <v>10</v>
      </c>
      <c r="E68" s="38">
        <v>10000</v>
      </c>
      <c r="F68" s="39" t="s">
        <v>70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</row>
    <row r="69" spans="1:68" ht="36" customHeight="1" x14ac:dyDescent="0.2">
      <c r="A69" s="39">
        <v>57</v>
      </c>
      <c r="B69" s="61"/>
      <c r="C69" s="39" t="s">
        <v>309</v>
      </c>
      <c r="D69" s="39" t="s">
        <v>52</v>
      </c>
      <c r="E69" s="38">
        <v>30000</v>
      </c>
      <c r="F69" s="39" t="s">
        <v>70</v>
      </c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</row>
    <row r="70" spans="1:68" ht="36" customHeight="1" x14ac:dyDescent="0.2">
      <c r="A70" s="39">
        <v>58</v>
      </c>
      <c r="B70" s="61"/>
      <c r="C70" s="39" t="s">
        <v>310</v>
      </c>
      <c r="D70" s="39" t="s">
        <v>52</v>
      </c>
      <c r="E70" s="38">
        <v>18000</v>
      </c>
      <c r="F70" s="39" t="s">
        <v>70</v>
      </c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</row>
    <row r="71" spans="1:68" ht="36" customHeight="1" x14ac:dyDescent="0.2">
      <c r="A71" s="39">
        <v>59</v>
      </c>
      <c r="B71" s="61"/>
      <c r="C71" s="39" t="s">
        <v>311</v>
      </c>
      <c r="D71" s="39" t="s">
        <v>52</v>
      </c>
      <c r="E71" s="38">
        <v>18000</v>
      </c>
      <c r="F71" s="39" t="s">
        <v>70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</row>
    <row r="72" spans="1:68" ht="45.75" customHeight="1" x14ac:dyDescent="0.2">
      <c r="A72" s="39">
        <v>60</v>
      </c>
      <c r="B72" s="61"/>
      <c r="C72" s="39" t="s">
        <v>312</v>
      </c>
      <c r="D72" s="39" t="s">
        <v>54</v>
      </c>
      <c r="E72" s="38">
        <v>17800</v>
      </c>
      <c r="F72" s="39" t="s">
        <v>70</v>
      </c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</row>
    <row r="73" spans="1:68" ht="36" customHeight="1" x14ac:dyDescent="0.2">
      <c r="A73" s="39">
        <v>61</v>
      </c>
      <c r="B73" s="61"/>
      <c r="C73" s="39" t="s">
        <v>151</v>
      </c>
      <c r="D73" s="39" t="s">
        <v>7</v>
      </c>
      <c r="E73" s="38">
        <v>23600</v>
      </c>
      <c r="F73" s="39" t="s">
        <v>70</v>
      </c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</row>
    <row r="74" spans="1:68" ht="36" customHeight="1" x14ac:dyDescent="0.2">
      <c r="A74" s="39">
        <v>62</v>
      </c>
      <c r="B74" s="61"/>
      <c r="C74" s="39" t="s">
        <v>313</v>
      </c>
      <c r="D74" s="39" t="s">
        <v>7</v>
      </c>
      <c r="E74" s="38">
        <v>56000</v>
      </c>
      <c r="F74" s="39" t="s">
        <v>70</v>
      </c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</row>
    <row r="75" spans="1:68" ht="36" customHeight="1" x14ac:dyDescent="0.2">
      <c r="A75" s="39">
        <v>63</v>
      </c>
      <c r="B75" s="61"/>
      <c r="C75" s="39" t="s">
        <v>314</v>
      </c>
      <c r="D75" s="39" t="s">
        <v>10</v>
      </c>
      <c r="E75" s="38">
        <v>48656</v>
      </c>
      <c r="F75" s="39" t="s">
        <v>70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</row>
    <row r="76" spans="1:68" ht="36" customHeight="1" x14ac:dyDescent="0.2">
      <c r="A76" s="39">
        <v>64</v>
      </c>
      <c r="B76" s="61"/>
      <c r="C76" s="39" t="s">
        <v>315</v>
      </c>
      <c r="D76" s="39" t="s">
        <v>10</v>
      </c>
      <c r="E76" s="38">
        <v>18600</v>
      </c>
      <c r="F76" s="39" t="s">
        <v>70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</row>
    <row r="77" spans="1:68" ht="36" customHeight="1" x14ac:dyDescent="0.2">
      <c r="A77" s="39">
        <v>65</v>
      </c>
      <c r="B77" s="61"/>
      <c r="C77" s="39" t="s">
        <v>316</v>
      </c>
      <c r="D77" s="39" t="s">
        <v>10</v>
      </c>
      <c r="E77" s="38">
        <v>17292</v>
      </c>
      <c r="F77" s="39" t="s">
        <v>70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</row>
    <row r="78" spans="1:68" ht="36" customHeight="1" x14ac:dyDescent="0.2">
      <c r="A78" s="39">
        <v>66</v>
      </c>
      <c r="B78" s="61"/>
      <c r="C78" s="39" t="s">
        <v>317</v>
      </c>
      <c r="D78" s="39" t="s">
        <v>7</v>
      </c>
      <c r="E78" s="38">
        <v>1550</v>
      </c>
      <c r="F78" s="39" t="s">
        <v>70</v>
      </c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</row>
    <row r="79" spans="1:68" ht="36" customHeight="1" x14ac:dyDescent="0.2">
      <c r="A79" s="39">
        <v>67</v>
      </c>
      <c r="B79" s="61"/>
      <c r="C79" s="39" t="s">
        <v>318</v>
      </c>
      <c r="D79" s="39" t="s">
        <v>130</v>
      </c>
      <c r="E79" s="38">
        <v>2650</v>
      </c>
      <c r="F79" s="39" t="s">
        <v>70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</row>
    <row r="80" spans="1:68" ht="36" customHeight="1" x14ac:dyDescent="0.2">
      <c r="A80" s="39">
        <v>68</v>
      </c>
      <c r="B80" s="61"/>
      <c r="C80" s="39" t="s">
        <v>319</v>
      </c>
      <c r="D80" s="39" t="s">
        <v>170</v>
      </c>
      <c r="E80" s="38">
        <v>5880</v>
      </c>
      <c r="F80" s="39" t="s">
        <v>70</v>
      </c>
    </row>
    <row r="81" spans="1:6" ht="36" customHeight="1" x14ac:dyDescent="0.2">
      <c r="A81" s="39">
        <v>69</v>
      </c>
      <c r="B81" s="61"/>
      <c r="C81" s="39" t="s">
        <v>320</v>
      </c>
      <c r="D81" s="39" t="s">
        <v>321</v>
      </c>
      <c r="E81" s="38">
        <v>36800</v>
      </c>
      <c r="F81" s="39" t="s">
        <v>70</v>
      </c>
    </row>
    <row r="82" spans="1:6" ht="36" customHeight="1" x14ac:dyDescent="0.2">
      <c r="A82" s="39">
        <v>70</v>
      </c>
      <c r="B82" s="61"/>
      <c r="C82" s="39" t="s">
        <v>320</v>
      </c>
      <c r="D82" s="39" t="s">
        <v>322</v>
      </c>
      <c r="E82" s="38">
        <v>32896</v>
      </c>
      <c r="F82" s="39" t="s">
        <v>70</v>
      </c>
    </row>
    <row r="83" spans="1:6" ht="36" customHeight="1" x14ac:dyDescent="0.2">
      <c r="A83" s="39">
        <v>71</v>
      </c>
      <c r="B83" s="42"/>
      <c r="C83" s="39" t="s">
        <v>323</v>
      </c>
      <c r="D83" s="39" t="s">
        <v>10</v>
      </c>
      <c r="E83" s="38">
        <v>6000</v>
      </c>
      <c r="F83" s="39" t="s">
        <v>70</v>
      </c>
    </row>
    <row r="84" spans="1:6" ht="34.5" customHeight="1" x14ac:dyDescent="0.2">
      <c r="A84" s="39">
        <v>72</v>
      </c>
      <c r="B84" s="42"/>
      <c r="C84" s="39" t="s">
        <v>55</v>
      </c>
      <c r="D84" s="39" t="s">
        <v>10</v>
      </c>
      <c r="E84" s="38">
        <v>90773.05</v>
      </c>
      <c r="F84" s="39" t="s">
        <v>70</v>
      </c>
    </row>
    <row r="85" spans="1:6" ht="36" customHeight="1" x14ac:dyDescent="0.2">
      <c r="A85" s="39">
        <v>73</v>
      </c>
      <c r="B85" s="42"/>
      <c r="C85" s="39" t="s">
        <v>324</v>
      </c>
      <c r="D85" s="39" t="s">
        <v>7</v>
      </c>
      <c r="E85" s="38">
        <v>17448</v>
      </c>
      <c r="F85" s="39" t="s">
        <v>70</v>
      </c>
    </row>
    <row r="86" spans="1:6" ht="36" customHeight="1" x14ac:dyDescent="0.2">
      <c r="A86" s="39">
        <v>74</v>
      </c>
      <c r="B86" s="42"/>
      <c r="C86" s="39" t="s">
        <v>325</v>
      </c>
      <c r="D86" s="39" t="s">
        <v>10</v>
      </c>
      <c r="E86" s="38">
        <v>58822.83</v>
      </c>
      <c r="F86" s="39" t="s">
        <v>70</v>
      </c>
    </row>
    <row r="87" spans="1:6" ht="36" customHeight="1" x14ac:dyDescent="0.2">
      <c r="A87" s="39">
        <v>75</v>
      </c>
      <c r="B87" s="42"/>
      <c r="C87" s="39" t="s">
        <v>326</v>
      </c>
      <c r="D87" s="39" t="s">
        <v>10</v>
      </c>
      <c r="E87" s="38">
        <v>7920</v>
      </c>
      <c r="F87" s="39" t="s">
        <v>70</v>
      </c>
    </row>
    <row r="88" spans="1:6" ht="53.25" customHeight="1" x14ac:dyDescent="0.2">
      <c r="A88" s="39">
        <v>76</v>
      </c>
      <c r="B88" s="42"/>
      <c r="C88" s="39" t="s">
        <v>327</v>
      </c>
      <c r="D88" s="39" t="s">
        <v>10</v>
      </c>
      <c r="E88" s="38">
        <v>25016.2</v>
      </c>
      <c r="F88" s="39" t="s">
        <v>70</v>
      </c>
    </row>
    <row r="89" spans="1:6" ht="55.5" customHeight="1" x14ac:dyDescent="0.2">
      <c r="A89" s="39">
        <v>77</v>
      </c>
      <c r="B89" s="42"/>
      <c r="C89" s="39" t="s">
        <v>328</v>
      </c>
      <c r="D89" s="39" t="s">
        <v>10</v>
      </c>
      <c r="E89" s="38">
        <v>12106.38</v>
      </c>
      <c r="F89" s="39" t="s">
        <v>70</v>
      </c>
    </row>
    <row r="90" spans="1:6" ht="55.5" customHeight="1" x14ac:dyDescent="0.2">
      <c r="A90" s="39">
        <v>78</v>
      </c>
      <c r="B90" s="42"/>
      <c r="C90" s="39" t="s">
        <v>329</v>
      </c>
      <c r="D90" s="39" t="s">
        <v>10</v>
      </c>
      <c r="E90" s="38">
        <v>35753.08</v>
      </c>
      <c r="F90" s="39" t="s">
        <v>70</v>
      </c>
    </row>
    <row r="91" spans="1:6" ht="56.25" customHeight="1" x14ac:dyDescent="0.2">
      <c r="A91" s="39">
        <v>79</v>
      </c>
      <c r="B91" s="42"/>
      <c r="C91" s="39" t="s">
        <v>330</v>
      </c>
      <c r="D91" s="39" t="s">
        <v>10</v>
      </c>
      <c r="E91" s="38">
        <v>50452.38</v>
      </c>
      <c r="F91" s="39" t="s">
        <v>70</v>
      </c>
    </row>
    <row r="92" spans="1:6" ht="44.25" customHeight="1" x14ac:dyDescent="0.2">
      <c r="A92" s="39">
        <v>80</v>
      </c>
      <c r="B92" s="42"/>
      <c r="C92" s="39" t="s">
        <v>331</v>
      </c>
      <c r="D92" s="39" t="s">
        <v>10</v>
      </c>
      <c r="E92" s="38">
        <v>32000</v>
      </c>
      <c r="F92" s="39" t="s">
        <v>70</v>
      </c>
    </row>
    <row r="93" spans="1:6" ht="70.5" customHeight="1" x14ac:dyDescent="0.2">
      <c r="A93" s="39">
        <v>81</v>
      </c>
      <c r="B93" s="42"/>
      <c r="C93" s="39" t="s">
        <v>332</v>
      </c>
      <c r="D93" s="39" t="s">
        <v>10</v>
      </c>
      <c r="E93" s="38">
        <v>70000</v>
      </c>
      <c r="F93" s="39" t="s">
        <v>70</v>
      </c>
    </row>
    <row r="94" spans="1:6" ht="36" customHeight="1" x14ac:dyDescent="0.2">
      <c r="A94" s="39">
        <v>82</v>
      </c>
      <c r="B94" s="42"/>
      <c r="C94" s="39" t="s">
        <v>333</v>
      </c>
      <c r="D94" s="39" t="s">
        <v>10</v>
      </c>
      <c r="E94" s="38">
        <v>33900</v>
      </c>
      <c r="F94" s="39" t="s">
        <v>70</v>
      </c>
    </row>
    <row r="95" spans="1:6" ht="36" customHeight="1" x14ac:dyDescent="0.2">
      <c r="A95" s="39">
        <v>83</v>
      </c>
      <c r="B95" s="42"/>
      <c r="C95" s="39" t="s">
        <v>334</v>
      </c>
      <c r="D95" s="39" t="s">
        <v>10</v>
      </c>
      <c r="E95" s="38">
        <v>69000</v>
      </c>
      <c r="F95" s="39" t="s">
        <v>70</v>
      </c>
    </row>
    <row r="96" spans="1:6" ht="44.25" customHeight="1" x14ac:dyDescent="0.2">
      <c r="A96" s="39">
        <v>84</v>
      </c>
      <c r="B96" s="42"/>
      <c r="C96" s="39" t="s">
        <v>335</v>
      </c>
      <c r="D96" s="39" t="s">
        <v>10</v>
      </c>
      <c r="E96" s="38">
        <v>9964.7800000000007</v>
      </c>
      <c r="F96" s="39" t="s">
        <v>70</v>
      </c>
    </row>
    <row r="97" spans="1:6" ht="36" customHeight="1" x14ac:dyDescent="0.2">
      <c r="A97" s="39">
        <v>85</v>
      </c>
      <c r="B97" s="42"/>
      <c r="C97" s="39" t="s">
        <v>268</v>
      </c>
      <c r="D97" s="39" t="s">
        <v>170</v>
      </c>
      <c r="E97" s="38">
        <v>20111</v>
      </c>
      <c r="F97" s="39" t="s">
        <v>70</v>
      </c>
    </row>
    <row r="98" spans="1:6" ht="36" customHeight="1" x14ac:dyDescent="0.2">
      <c r="A98" s="39">
        <v>86</v>
      </c>
      <c r="B98" s="42"/>
      <c r="C98" s="39" t="s">
        <v>336</v>
      </c>
      <c r="D98" s="39" t="s">
        <v>138</v>
      </c>
      <c r="E98" s="38">
        <v>119010</v>
      </c>
      <c r="F98" s="39" t="s">
        <v>70</v>
      </c>
    </row>
    <row r="99" spans="1:6" ht="36" customHeight="1" x14ac:dyDescent="0.2">
      <c r="A99" s="39">
        <v>87</v>
      </c>
      <c r="B99" s="42"/>
      <c r="C99" s="39" t="s">
        <v>337</v>
      </c>
      <c r="D99" s="39" t="s">
        <v>10</v>
      </c>
      <c r="E99" s="38">
        <v>5300</v>
      </c>
      <c r="F99" s="39" t="s">
        <v>70</v>
      </c>
    </row>
    <row r="100" spans="1:6" ht="36" customHeight="1" x14ac:dyDescent="0.2">
      <c r="A100" s="39">
        <v>88</v>
      </c>
      <c r="B100" s="42"/>
      <c r="C100" s="39" t="s">
        <v>338</v>
      </c>
      <c r="D100" s="39" t="s">
        <v>10</v>
      </c>
      <c r="E100" s="38">
        <v>7000</v>
      </c>
      <c r="F100" s="39" t="s">
        <v>70</v>
      </c>
    </row>
    <row r="101" spans="1:6" ht="40.5" customHeight="1" x14ac:dyDescent="0.2">
      <c r="A101" s="39">
        <v>89</v>
      </c>
      <c r="B101" s="42"/>
      <c r="C101" s="39" t="s">
        <v>63</v>
      </c>
      <c r="D101" s="39" t="s">
        <v>339</v>
      </c>
      <c r="E101" s="38">
        <v>151207.51999999999</v>
      </c>
      <c r="F101" s="39" t="s">
        <v>70</v>
      </c>
    </row>
    <row r="102" spans="1:6" ht="40.5" customHeight="1" x14ac:dyDescent="0.2">
      <c r="A102" s="39">
        <v>90</v>
      </c>
      <c r="B102" s="42"/>
      <c r="C102" s="39" t="s">
        <v>67</v>
      </c>
      <c r="D102" s="39" t="s">
        <v>10</v>
      </c>
      <c r="E102" s="38">
        <v>2182.08</v>
      </c>
      <c r="F102" s="39" t="s">
        <v>70</v>
      </c>
    </row>
    <row r="103" spans="1:6" ht="40.5" customHeight="1" x14ac:dyDescent="0.2">
      <c r="A103" s="39">
        <v>91</v>
      </c>
      <c r="B103" s="42"/>
      <c r="C103" s="39" t="s">
        <v>68</v>
      </c>
      <c r="D103" s="39" t="s">
        <v>10</v>
      </c>
      <c r="E103" s="38">
        <v>13762.24</v>
      </c>
      <c r="F103" s="39" t="s">
        <v>70</v>
      </c>
    </row>
    <row r="104" spans="1:6" ht="40.5" customHeight="1" x14ac:dyDescent="0.2">
      <c r="A104" s="39">
        <v>92</v>
      </c>
      <c r="B104" s="42"/>
      <c r="C104" s="39" t="s">
        <v>166</v>
      </c>
      <c r="D104" s="39" t="s">
        <v>10</v>
      </c>
      <c r="E104" s="38">
        <v>7000</v>
      </c>
      <c r="F104" s="39" t="s">
        <v>70</v>
      </c>
    </row>
    <row r="105" spans="1:6" ht="40.5" customHeight="1" x14ac:dyDescent="0.2">
      <c r="A105" s="39">
        <v>93</v>
      </c>
      <c r="B105" s="42"/>
      <c r="C105" s="39" t="s">
        <v>69</v>
      </c>
      <c r="D105" s="39" t="s">
        <v>10</v>
      </c>
      <c r="E105" s="38">
        <v>8000</v>
      </c>
      <c r="F105" s="39" t="s">
        <v>70</v>
      </c>
    </row>
    <row r="106" spans="1:6" ht="40.5" customHeight="1" x14ac:dyDescent="0.2">
      <c r="A106" s="39">
        <v>94</v>
      </c>
      <c r="B106" s="42"/>
      <c r="C106" s="39" t="s">
        <v>18</v>
      </c>
      <c r="D106" s="39" t="s">
        <v>10</v>
      </c>
      <c r="E106" s="38">
        <v>47370</v>
      </c>
      <c r="F106" s="39" t="s">
        <v>70</v>
      </c>
    </row>
    <row r="107" spans="1:6" ht="36" customHeight="1" x14ac:dyDescent="0.2">
      <c r="A107" s="39">
        <v>95</v>
      </c>
      <c r="B107" s="42"/>
      <c r="C107" s="39" t="s">
        <v>340</v>
      </c>
      <c r="D107" s="39" t="s">
        <v>10</v>
      </c>
      <c r="E107" s="38">
        <v>3170</v>
      </c>
      <c r="F107" s="39" t="s">
        <v>70</v>
      </c>
    </row>
    <row r="108" spans="1:6" ht="36" customHeight="1" x14ac:dyDescent="0.2">
      <c r="A108" s="39">
        <v>96</v>
      </c>
      <c r="B108" s="42"/>
      <c r="C108" s="39" t="s">
        <v>341</v>
      </c>
      <c r="D108" s="39" t="s">
        <v>10</v>
      </c>
      <c r="E108" s="38">
        <v>6000</v>
      </c>
      <c r="F108" s="39" t="s">
        <v>70</v>
      </c>
    </row>
    <row r="109" spans="1:6" ht="36" customHeight="1" x14ac:dyDescent="0.2">
      <c r="A109" s="39">
        <v>97</v>
      </c>
      <c r="B109" s="42"/>
      <c r="C109" s="39" t="s">
        <v>163</v>
      </c>
      <c r="D109" s="39" t="s">
        <v>10</v>
      </c>
      <c r="E109" s="38">
        <v>1000</v>
      </c>
      <c r="F109" s="39" t="s">
        <v>70</v>
      </c>
    </row>
    <row r="110" spans="1:6" ht="36" customHeight="1" x14ac:dyDescent="0.2">
      <c r="A110" s="39">
        <v>98</v>
      </c>
      <c r="B110" s="45"/>
      <c r="C110" s="39" t="s">
        <v>342</v>
      </c>
      <c r="D110" s="39" t="s">
        <v>170</v>
      </c>
      <c r="E110" s="38">
        <v>6000</v>
      </c>
      <c r="F110" s="39" t="s">
        <v>70</v>
      </c>
    </row>
    <row r="111" spans="1:6" ht="30" customHeight="1" x14ac:dyDescent="0.2">
      <c r="A111" s="19"/>
      <c r="B111" s="19"/>
      <c r="C111" s="19"/>
      <c r="D111" s="19"/>
      <c r="E111" s="19"/>
      <c r="F111" s="19"/>
    </row>
    <row r="112" spans="1:6" x14ac:dyDescent="0.2">
      <c r="E112" s="20"/>
    </row>
    <row r="113" spans="5:5" ht="26.25" customHeight="1" x14ac:dyDescent="0.2">
      <c r="E113" s="20"/>
    </row>
    <row r="114" spans="5:5" x14ac:dyDescent="0.2">
      <c r="E114" s="20"/>
    </row>
    <row r="115" spans="5:5" ht="17.25" customHeight="1" x14ac:dyDescent="0.2">
      <c r="E115" s="20"/>
    </row>
    <row r="116" spans="5:5" ht="19.5" customHeight="1" x14ac:dyDescent="0.2">
      <c r="E116" s="20"/>
    </row>
    <row r="117" spans="5:5" ht="36" customHeight="1" x14ac:dyDescent="0.2">
      <c r="E117" s="20"/>
    </row>
    <row r="118" spans="5:5" ht="30" customHeight="1" x14ac:dyDescent="0.2">
      <c r="E118" s="20"/>
    </row>
    <row r="119" spans="5:5" ht="32.25" customHeight="1" x14ac:dyDescent="0.2">
      <c r="E119" s="20"/>
    </row>
    <row r="120" spans="5:5" x14ac:dyDescent="0.2">
      <c r="E120" s="20"/>
    </row>
    <row r="121" spans="5:5" x14ac:dyDescent="0.2">
      <c r="E121" s="20"/>
    </row>
    <row r="122" spans="5:5" ht="32.25" customHeight="1" x14ac:dyDescent="0.2">
      <c r="E122" s="20"/>
    </row>
    <row r="123" spans="5:5" ht="24" customHeight="1" x14ac:dyDescent="0.2">
      <c r="E123" s="20"/>
    </row>
    <row r="124" spans="5:5" x14ac:dyDescent="0.2">
      <c r="E124" s="20"/>
    </row>
    <row r="125" spans="5:5" x14ac:dyDescent="0.2">
      <c r="E125" s="20"/>
    </row>
    <row r="126" spans="5:5" x14ac:dyDescent="0.2">
      <c r="E126" s="20"/>
    </row>
    <row r="127" spans="5:5" ht="30" customHeight="1" x14ac:dyDescent="0.2">
      <c r="E127" s="20"/>
    </row>
    <row r="128" spans="5:5" ht="24.75" customHeight="1" x14ac:dyDescent="0.2">
      <c r="E128" s="20"/>
    </row>
    <row r="129" spans="5:5" x14ac:dyDescent="0.2">
      <c r="E129" s="20"/>
    </row>
    <row r="130" spans="5:5" ht="24.75" customHeight="1" x14ac:dyDescent="0.2">
      <c r="E130" s="20"/>
    </row>
    <row r="131" spans="5:5" ht="24" customHeight="1" x14ac:dyDescent="0.2">
      <c r="E131" s="20"/>
    </row>
    <row r="132" spans="5:5" ht="23.25" customHeight="1" x14ac:dyDescent="0.2">
      <c r="E132" s="20"/>
    </row>
    <row r="133" spans="5:5" x14ac:dyDescent="0.2">
      <c r="E133" s="20"/>
    </row>
    <row r="134" spans="5:5" x14ac:dyDescent="0.2">
      <c r="E134" s="20"/>
    </row>
    <row r="135" spans="5:5" ht="32.25" customHeight="1" x14ac:dyDescent="0.2">
      <c r="E135" s="20"/>
    </row>
    <row r="136" spans="5:5" ht="23.25" customHeight="1" x14ac:dyDescent="0.2">
      <c r="E136" s="20"/>
    </row>
    <row r="137" spans="5:5" ht="29.25" customHeight="1" x14ac:dyDescent="0.2">
      <c r="E137" s="20"/>
    </row>
    <row r="138" spans="5:5" ht="23.25" customHeight="1" x14ac:dyDescent="0.2">
      <c r="E138" s="20"/>
    </row>
    <row r="139" spans="5:5" ht="18.75" customHeight="1" x14ac:dyDescent="0.2">
      <c r="E139" s="20"/>
    </row>
    <row r="140" spans="5:5" ht="19.5" customHeight="1" x14ac:dyDescent="0.2">
      <c r="E140" s="20"/>
    </row>
    <row r="141" spans="5:5" ht="21" customHeight="1" x14ac:dyDescent="0.2">
      <c r="E141" s="20"/>
    </row>
    <row r="142" spans="5:5" ht="15.75" customHeight="1" x14ac:dyDescent="0.2">
      <c r="E142" s="20"/>
    </row>
    <row r="143" spans="5:5" ht="22.5" customHeight="1" x14ac:dyDescent="0.2">
      <c r="E143" s="20"/>
    </row>
    <row r="144" spans="5:5" ht="23.25" customHeight="1" x14ac:dyDescent="0.2">
      <c r="E144" s="20"/>
    </row>
    <row r="145" spans="5:5" x14ac:dyDescent="0.2">
      <c r="E145" s="20"/>
    </row>
    <row r="146" spans="5:5" x14ac:dyDescent="0.2">
      <c r="E146" s="20"/>
    </row>
    <row r="147" spans="5:5" x14ac:dyDescent="0.2">
      <c r="E147" s="20"/>
    </row>
    <row r="148" spans="5:5" x14ac:dyDescent="0.2">
      <c r="E148" s="20"/>
    </row>
    <row r="149" spans="5:5" x14ac:dyDescent="0.2">
      <c r="E149" s="20"/>
    </row>
    <row r="150" spans="5:5" x14ac:dyDescent="0.2">
      <c r="E150" s="20"/>
    </row>
    <row r="151" spans="5:5" ht="33.75" customHeight="1" x14ac:dyDescent="0.2">
      <c r="E151" s="20"/>
    </row>
    <row r="152" spans="5:5" x14ac:dyDescent="0.2">
      <c r="E152" s="20"/>
    </row>
    <row r="153" spans="5:5" x14ac:dyDescent="0.2">
      <c r="E153" s="20"/>
    </row>
    <row r="154" spans="5:5" x14ac:dyDescent="0.2">
      <c r="E154" s="20"/>
    </row>
    <row r="155" spans="5:5" x14ac:dyDescent="0.2">
      <c r="E155" s="20"/>
    </row>
    <row r="156" spans="5:5" x14ac:dyDescent="0.2">
      <c r="E156" s="20"/>
    </row>
    <row r="157" spans="5:5" x14ac:dyDescent="0.2">
      <c r="E157" s="20"/>
    </row>
    <row r="158" spans="5:5" ht="24" customHeight="1" x14ac:dyDescent="0.2">
      <c r="E158" s="20"/>
    </row>
    <row r="159" spans="5:5" ht="21" customHeight="1" x14ac:dyDescent="0.2">
      <c r="E159" s="20"/>
    </row>
    <row r="160" spans="5:5" ht="24" customHeight="1" x14ac:dyDescent="0.2">
      <c r="E160" s="20"/>
    </row>
    <row r="161" spans="2:6" x14ac:dyDescent="0.2">
      <c r="E161" s="20"/>
    </row>
    <row r="162" spans="2:6" x14ac:dyDescent="0.2">
      <c r="E162" s="20"/>
    </row>
    <row r="163" spans="2:6" x14ac:dyDescent="0.2">
      <c r="E163" s="20"/>
    </row>
    <row r="164" spans="2:6" x14ac:dyDescent="0.2">
      <c r="E164" s="20"/>
    </row>
    <row r="165" spans="2:6" x14ac:dyDescent="0.2">
      <c r="E165" s="20"/>
    </row>
    <row r="166" spans="2:6" x14ac:dyDescent="0.2">
      <c r="E166" s="20"/>
    </row>
    <row r="167" spans="2:6" x14ac:dyDescent="0.2">
      <c r="C167" s="22"/>
      <c r="D167" s="22"/>
      <c r="E167" s="22"/>
      <c r="F167" s="22"/>
    </row>
    <row r="168" spans="2:6" x14ac:dyDescent="0.2">
      <c r="C168" s="22"/>
      <c r="D168" s="22"/>
      <c r="E168" s="22"/>
      <c r="F168" s="22"/>
    </row>
    <row r="169" spans="2:6" x14ac:dyDescent="0.2">
      <c r="C169" s="22"/>
      <c r="D169" s="22"/>
      <c r="E169" s="22"/>
      <c r="F169" s="22"/>
    </row>
    <row r="170" spans="2:6" ht="24" customHeight="1" x14ac:dyDescent="0.2">
      <c r="C170" s="22"/>
      <c r="D170" s="22"/>
      <c r="E170" s="22"/>
      <c r="F170" s="22"/>
    </row>
    <row r="171" spans="2:6" x14ac:dyDescent="0.2">
      <c r="B171" s="22"/>
      <c r="C171" s="22"/>
      <c r="D171" s="22"/>
      <c r="E171" s="22"/>
      <c r="F171" s="22"/>
    </row>
    <row r="172" spans="2:6" x14ac:dyDescent="0.2">
      <c r="B172" s="22"/>
      <c r="C172" s="22"/>
      <c r="D172" s="22"/>
      <c r="E172" s="22"/>
      <c r="F172" s="22"/>
    </row>
    <row r="173" spans="2:6" s="22" customFormat="1" x14ac:dyDescent="0.2"/>
    <row r="174" spans="2:6" s="22" customFormat="1" x14ac:dyDescent="0.2"/>
    <row r="175" spans="2:6" s="22" customFormat="1" x14ac:dyDescent="0.2"/>
    <row r="176" spans="2:6" s="22" customFormat="1" x14ac:dyDescent="0.2"/>
    <row r="177" s="22" customFormat="1" x14ac:dyDescent="0.2"/>
    <row r="178" s="22" customFormat="1" x14ac:dyDescent="0.2"/>
    <row r="179" s="22" customFormat="1" x14ac:dyDescent="0.2"/>
    <row r="180" s="22" customFormat="1" x14ac:dyDescent="0.2"/>
    <row r="181" s="22" customFormat="1" x14ac:dyDescent="0.2"/>
    <row r="182" s="22" customFormat="1" ht="25.5" customHeight="1" x14ac:dyDescent="0.2"/>
    <row r="183" s="22" customFormat="1" ht="24" customHeight="1" x14ac:dyDescent="0.2"/>
    <row r="184" s="22" customFormat="1" ht="24" customHeight="1" x14ac:dyDescent="0.2"/>
    <row r="185" s="22" customFormat="1" ht="22.5" customHeight="1" x14ac:dyDescent="0.2"/>
    <row r="186" s="22" customFormat="1" ht="23.25" customHeight="1" x14ac:dyDescent="0.2"/>
    <row r="187" s="22" customFormat="1" ht="33" customHeight="1" x14ac:dyDescent="0.2"/>
    <row r="188" s="22" customFormat="1" x14ac:dyDescent="0.2"/>
    <row r="189" s="22" customFormat="1" ht="33" customHeight="1" x14ac:dyDescent="0.2"/>
    <row r="190" s="22" customFormat="1" x14ac:dyDescent="0.2"/>
    <row r="191" s="22" customFormat="1" x14ac:dyDescent="0.2"/>
    <row r="192" s="22" customFormat="1" x14ac:dyDescent="0.2"/>
    <row r="193" s="22" customFormat="1" x14ac:dyDescent="0.2"/>
    <row r="194" s="22" customFormat="1" x14ac:dyDescent="0.2"/>
    <row r="195" s="22" customFormat="1" x14ac:dyDescent="0.2"/>
    <row r="196" s="22" customFormat="1" x14ac:dyDescent="0.2"/>
    <row r="197" s="22" customFormat="1" x14ac:dyDescent="0.2"/>
    <row r="198" s="22" customFormat="1" ht="30.75" customHeight="1" x14ac:dyDescent="0.2"/>
    <row r="199" s="22" customFormat="1" x14ac:dyDescent="0.2"/>
    <row r="200" s="22" customFormat="1" x14ac:dyDescent="0.2"/>
    <row r="201" s="22" customFormat="1" x14ac:dyDescent="0.2"/>
    <row r="202" s="22" customFormat="1" ht="33" customHeight="1" x14ac:dyDescent="0.2"/>
    <row r="203" s="22" customFormat="1" ht="15.75" customHeight="1" x14ac:dyDescent="0.2"/>
    <row r="204" s="22" customFormat="1" ht="26.25" customHeight="1" x14ac:dyDescent="0.2"/>
    <row r="205" s="22" customFormat="1" x14ac:dyDescent="0.2"/>
    <row r="206" s="22" customFormat="1" ht="22.5" customHeight="1" x14ac:dyDescent="0.2"/>
    <row r="207" s="22" customFormat="1" ht="27.75" customHeight="1" x14ac:dyDescent="0.2"/>
    <row r="208" s="22" customFormat="1" x14ac:dyDescent="0.2"/>
    <row r="209" spans="2:6" s="22" customFormat="1" x14ac:dyDescent="0.2">
      <c r="C209" s="20"/>
      <c r="D209" s="20"/>
      <c r="E209" s="20"/>
      <c r="F209" s="20"/>
    </row>
    <row r="210" spans="2:6" s="22" customFormat="1" x14ac:dyDescent="0.2">
      <c r="C210" s="20"/>
      <c r="D210" s="20"/>
      <c r="E210" s="20"/>
      <c r="F210" s="20"/>
    </row>
    <row r="211" spans="2:6" s="22" customFormat="1" x14ac:dyDescent="0.2">
      <c r="C211" s="20"/>
      <c r="D211" s="20"/>
      <c r="E211" s="20"/>
      <c r="F211" s="20"/>
    </row>
    <row r="212" spans="2:6" s="22" customFormat="1" x14ac:dyDescent="0.2">
      <c r="C212" s="20"/>
      <c r="D212" s="20"/>
      <c r="E212" s="20"/>
      <c r="F212" s="20"/>
    </row>
    <row r="213" spans="2:6" s="22" customFormat="1" ht="34.5" customHeight="1" x14ac:dyDescent="0.2">
      <c r="B213" s="20"/>
      <c r="C213" s="20"/>
      <c r="D213" s="20"/>
      <c r="E213" s="20"/>
      <c r="F213" s="20"/>
    </row>
    <row r="214" spans="2:6" s="22" customFormat="1" ht="26.25" customHeight="1" x14ac:dyDescent="0.2">
      <c r="B214" s="20"/>
      <c r="C214" s="20"/>
      <c r="D214" s="20"/>
      <c r="E214" s="20"/>
      <c r="F214" s="20"/>
    </row>
    <row r="215" spans="2:6" x14ac:dyDescent="0.2">
      <c r="E215" s="20"/>
    </row>
    <row r="216" spans="2:6" x14ac:dyDescent="0.2">
      <c r="E216" s="20"/>
    </row>
    <row r="217" spans="2:6" ht="24.75" customHeight="1" x14ac:dyDescent="0.2">
      <c r="E217" s="20"/>
    </row>
    <row r="218" spans="2:6" x14ac:dyDescent="0.2">
      <c r="E218" s="20"/>
    </row>
    <row r="219" spans="2:6" x14ac:dyDescent="0.2">
      <c r="E219" s="20"/>
    </row>
    <row r="220" spans="2:6" x14ac:dyDescent="0.2">
      <c r="E220" s="20"/>
    </row>
    <row r="221" spans="2:6" ht="22.5" customHeight="1" x14ac:dyDescent="0.2">
      <c r="E221" s="20"/>
    </row>
    <row r="222" spans="2:6" ht="17.25" customHeight="1" x14ac:dyDescent="0.2">
      <c r="E222" s="20"/>
    </row>
    <row r="223" spans="2:6" ht="23.25" customHeight="1" x14ac:dyDescent="0.2">
      <c r="E223" s="20"/>
    </row>
    <row r="224" spans="2:6" x14ac:dyDescent="0.2">
      <c r="E224" s="20"/>
    </row>
    <row r="225" spans="5:5" ht="24" customHeight="1" x14ac:dyDescent="0.2">
      <c r="E225" s="20"/>
    </row>
    <row r="226" spans="5:5" x14ac:dyDescent="0.2">
      <c r="E226" s="20"/>
    </row>
    <row r="227" spans="5:5" x14ac:dyDescent="0.2">
      <c r="E227" s="20"/>
    </row>
    <row r="228" spans="5:5" x14ac:dyDescent="0.2">
      <c r="E228" s="20"/>
    </row>
    <row r="229" spans="5:5" x14ac:dyDescent="0.2">
      <c r="E229" s="20"/>
    </row>
    <row r="230" spans="5:5" x14ac:dyDescent="0.2">
      <c r="E230" s="20"/>
    </row>
    <row r="231" spans="5:5" x14ac:dyDescent="0.2">
      <c r="E231" s="20"/>
    </row>
    <row r="232" spans="5:5" x14ac:dyDescent="0.2">
      <c r="E232" s="20"/>
    </row>
    <row r="233" spans="5:5" x14ac:dyDescent="0.2">
      <c r="E233" s="20"/>
    </row>
    <row r="234" spans="5:5" x14ac:dyDescent="0.2">
      <c r="E234" s="20"/>
    </row>
    <row r="235" spans="5:5" ht="21.75" customHeight="1" x14ac:dyDescent="0.2">
      <c r="E235" s="20"/>
    </row>
    <row r="236" spans="5:5" ht="24" customHeight="1" x14ac:dyDescent="0.2">
      <c r="E236" s="20"/>
    </row>
    <row r="237" spans="5:5" ht="23.25" customHeight="1" x14ac:dyDescent="0.2">
      <c r="E237" s="20"/>
    </row>
    <row r="238" spans="5:5" x14ac:dyDescent="0.2">
      <c r="E238" s="20"/>
    </row>
    <row r="239" spans="5:5" x14ac:dyDescent="0.2">
      <c r="E239" s="20"/>
    </row>
    <row r="240" spans="5:5" x14ac:dyDescent="0.2">
      <c r="E240" s="20"/>
    </row>
    <row r="241" spans="5:5" ht="34.5" customHeight="1" x14ac:dyDescent="0.2">
      <c r="E241" s="20"/>
    </row>
    <row r="242" spans="5:5" x14ac:dyDescent="0.2">
      <c r="E242" s="20"/>
    </row>
    <row r="243" spans="5:5" x14ac:dyDescent="0.2">
      <c r="E243" s="20"/>
    </row>
    <row r="244" spans="5:5" x14ac:dyDescent="0.2">
      <c r="E244" s="20"/>
    </row>
    <row r="245" spans="5:5" x14ac:dyDescent="0.2">
      <c r="E245" s="20"/>
    </row>
    <row r="246" spans="5:5" x14ac:dyDescent="0.2">
      <c r="E246" s="20"/>
    </row>
    <row r="247" spans="5:5" x14ac:dyDescent="0.2">
      <c r="E247" s="20"/>
    </row>
    <row r="248" spans="5:5" x14ac:dyDescent="0.2">
      <c r="E248" s="20"/>
    </row>
    <row r="249" spans="5:5" x14ac:dyDescent="0.2">
      <c r="E249" s="20"/>
    </row>
    <row r="250" spans="5:5" x14ac:dyDescent="0.2">
      <c r="E250" s="20"/>
    </row>
    <row r="251" spans="5:5" x14ac:dyDescent="0.2">
      <c r="E251" s="20"/>
    </row>
    <row r="252" spans="5:5" x14ac:dyDescent="0.2">
      <c r="E252" s="20"/>
    </row>
    <row r="253" spans="5:5" x14ac:dyDescent="0.2">
      <c r="E253" s="20"/>
    </row>
    <row r="254" spans="5:5" x14ac:dyDescent="0.2">
      <c r="E254" s="20"/>
    </row>
    <row r="255" spans="5:5" x14ac:dyDescent="0.2">
      <c r="E255" s="20"/>
    </row>
    <row r="256" spans="5:5" x14ac:dyDescent="0.2">
      <c r="E256" s="20"/>
    </row>
    <row r="257" spans="5:5" x14ac:dyDescent="0.2">
      <c r="E257" s="20"/>
    </row>
    <row r="258" spans="5:5" ht="28.5" customHeight="1" x14ac:dyDescent="0.2">
      <c r="E258" s="20"/>
    </row>
    <row r="259" spans="5:5" x14ac:dyDescent="0.2">
      <c r="E259" s="20"/>
    </row>
    <row r="260" spans="5:5" x14ac:dyDescent="0.2">
      <c r="E260" s="20"/>
    </row>
    <row r="261" spans="5:5" x14ac:dyDescent="0.2">
      <c r="E261" s="20"/>
    </row>
    <row r="262" spans="5:5" x14ac:dyDescent="0.2">
      <c r="E262" s="20"/>
    </row>
    <row r="263" spans="5:5" x14ac:dyDescent="0.2">
      <c r="E263" s="20"/>
    </row>
    <row r="264" spans="5:5" x14ac:dyDescent="0.2">
      <c r="E264" s="20"/>
    </row>
    <row r="265" spans="5:5" ht="39" customHeight="1" x14ac:dyDescent="0.2">
      <c r="E265" s="20"/>
    </row>
    <row r="266" spans="5:5" x14ac:dyDescent="0.2">
      <c r="E266" s="20"/>
    </row>
    <row r="267" spans="5:5" x14ac:dyDescent="0.2">
      <c r="E267" s="20"/>
    </row>
    <row r="268" spans="5:5" x14ac:dyDescent="0.2">
      <c r="E268" s="20"/>
    </row>
    <row r="269" spans="5:5" x14ac:dyDescent="0.2">
      <c r="E269" s="20"/>
    </row>
    <row r="270" spans="5:5" x14ac:dyDescent="0.2">
      <c r="E270" s="20"/>
    </row>
    <row r="271" spans="5:5" ht="27" customHeight="1" x14ac:dyDescent="0.2">
      <c r="E271" s="20"/>
    </row>
    <row r="272" spans="5:5" x14ac:dyDescent="0.2">
      <c r="E272" s="20"/>
    </row>
    <row r="273" spans="5:5" ht="27" customHeight="1" x14ac:dyDescent="0.2">
      <c r="E273" s="20"/>
    </row>
    <row r="274" spans="5:5" x14ac:dyDescent="0.2">
      <c r="E274" s="20"/>
    </row>
    <row r="275" spans="5:5" x14ac:dyDescent="0.2">
      <c r="E275" s="20"/>
    </row>
    <row r="276" spans="5:5" x14ac:dyDescent="0.2">
      <c r="E276" s="20"/>
    </row>
    <row r="277" spans="5:5" x14ac:dyDescent="0.2">
      <c r="E277" s="20"/>
    </row>
    <row r="278" spans="5:5" x14ac:dyDescent="0.2">
      <c r="E278" s="20"/>
    </row>
    <row r="279" spans="5:5" ht="22.5" customHeight="1" x14ac:dyDescent="0.2">
      <c r="E279" s="20"/>
    </row>
    <row r="280" spans="5:5" x14ac:dyDescent="0.2">
      <c r="E280" s="20"/>
    </row>
    <row r="281" spans="5:5" x14ac:dyDescent="0.2">
      <c r="E281" s="20"/>
    </row>
    <row r="282" spans="5:5" x14ac:dyDescent="0.2">
      <c r="E282" s="20"/>
    </row>
    <row r="283" spans="5:5" x14ac:dyDescent="0.2">
      <c r="E283" s="20"/>
    </row>
    <row r="284" spans="5:5" x14ac:dyDescent="0.2">
      <c r="E284" s="20"/>
    </row>
    <row r="285" spans="5:5" ht="23.25" customHeight="1" x14ac:dyDescent="0.2">
      <c r="E285" s="20"/>
    </row>
    <row r="286" spans="5:5" ht="27" customHeight="1" x14ac:dyDescent="0.2">
      <c r="E286" s="20"/>
    </row>
    <row r="287" spans="5:5" ht="19.5" customHeight="1" x14ac:dyDescent="0.2">
      <c r="E287" s="20"/>
    </row>
    <row r="288" spans="5:5" x14ac:dyDescent="0.2">
      <c r="E288" s="20"/>
    </row>
    <row r="289" spans="5:5" x14ac:dyDescent="0.2">
      <c r="E289" s="20"/>
    </row>
    <row r="290" spans="5:5" x14ac:dyDescent="0.2">
      <c r="E290" s="20"/>
    </row>
    <row r="291" spans="5:5" x14ac:dyDescent="0.2">
      <c r="E291" s="20"/>
    </row>
    <row r="292" spans="5:5" x14ac:dyDescent="0.2">
      <c r="E292" s="20"/>
    </row>
    <row r="293" spans="5:5" x14ac:dyDescent="0.2">
      <c r="E293" s="20"/>
    </row>
    <row r="294" spans="5:5" x14ac:dyDescent="0.2">
      <c r="E294" s="20"/>
    </row>
    <row r="295" spans="5:5" x14ac:dyDescent="0.2">
      <c r="E295" s="20"/>
    </row>
    <row r="296" spans="5:5" x14ac:dyDescent="0.2">
      <c r="E296" s="20"/>
    </row>
    <row r="297" spans="5:5" x14ac:dyDescent="0.2">
      <c r="E297" s="20"/>
    </row>
    <row r="298" spans="5:5" x14ac:dyDescent="0.2">
      <c r="E298" s="20"/>
    </row>
    <row r="299" spans="5:5" x14ac:dyDescent="0.2">
      <c r="E299" s="20"/>
    </row>
    <row r="300" spans="5:5" ht="24.75" customHeight="1" x14ac:dyDescent="0.2">
      <c r="E300" s="20"/>
    </row>
    <row r="301" spans="5:5" x14ac:dyDescent="0.2">
      <c r="E301" s="20"/>
    </row>
    <row r="302" spans="5:5" x14ac:dyDescent="0.2">
      <c r="E302" s="20"/>
    </row>
    <row r="303" spans="5:5" x14ac:dyDescent="0.2">
      <c r="E303" s="20"/>
    </row>
    <row r="304" spans="5:5" ht="28.5" customHeight="1" x14ac:dyDescent="0.2">
      <c r="E304" s="20"/>
    </row>
    <row r="305" spans="5:5" ht="26.25" customHeight="1" x14ac:dyDescent="0.2">
      <c r="E305" s="20"/>
    </row>
    <row r="306" spans="5:5" x14ac:dyDescent="0.2">
      <c r="E306" s="20"/>
    </row>
    <row r="307" spans="5:5" x14ac:dyDescent="0.2">
      <c r="E307" s="20"/>
    </row>
    <row r="308" spans="5:5" x14ac:dyDescent="0.2">
      <c r="E308" s="20"/>
    </row>
    <row r="309" spans="5:5" x14ac:dyDescent="0.2">
      <c r="E309" s="20"/>
    </row>
    <row r="310" spans="5:5" ht="28.5" customHeight="1" x14ac:dyDescent="0.2">
      <c r="E310" s="20"/>
    </row>
    <row r="311" spans="5:5" x14ac:dyDescent="0.2">
      <c r="E311" s="20"/>
    </row>
    <row r="312" spans="5:5" x14ac:dyDescent="0.2">
      <c r="E312" s="20"/>
    </row>
    <row r="313" spans="5:5" x14ac:dyDescent="0.2">
      <c r="E313" s="20"/>
    </row>
    <row r="314" spans="5:5" x14ac:dyDescent="0.2">
      <c r="E314" s="20"/>
    </row>
    <row r="315" spans="5:5" x14ac:dyDescent="0.2">
      <c r="E315" s="20"/>
    </row>
    <row r="316" spans="5:5" x14ac:dyDescent="0.2">
      <c r="E316" s="20"/>
    </row>
    <row r="317" spans="5:5" x14ac:dyDescent="0.2">
      <c r="E317" s="20"/>
    </row>
    <row r="318" spans="5:5" x14ac:dyDescent="0.2">
      <c r="E318" s="20"/>
    </row>
    <row r="319" spans="5:5" x14ac:dyDescent="0.2">
      <c r="E319" s="20"/>
    </row>
    <row r="320" spans="5:5" x14ac:dyDescent="0.2">
      <c r="E320" s="20"/>
    </row>
    <row r="321" spans="5:5" x14ac:dyDescent="0.2">
      <c r="E321" s="20"/>
    </row>
    <row r="322" spans="5:5" x14ac:dyDescent="0.2">
      <c r="E322" s="20"/>
    </row>
    <row r="323" spans="5:5" x14ac:dyDescent="0.2">
      <c r="E323" s="20"/>
    </row>
    <row r="324" spans="5:5" x14ac:dyDescent="0.2">
      <c r="E324" s="20"/>
    </row>
    <row r="325" spans="5:5" x14ac:dyDescent="0.2">
      <c r="E325" s="20"/>
    </row>
    <row r="326" spans="5:5" x14ac:dyDescent="0.2">
      <c r="E326" s="20"/>
    </row>
    <row r="327" spans="5:5" x14ac:dyDescent="0.2">
      <c r="E327" s="20"/>
    </row>
    <row r="328" spans="5:5" x14ac:dyDescent="0.2">
      <c r="E328" s="20"/>
    </row>
    <row r="329" spans="5:5" x14ac:dyDescent="0.2">
      <c r="E329" s="20"/>
    </row>
    <row r="330" spans="5:5" x14ac:dyDescent="0.2">
      <c r="E330" s="20"/>
    </row>
    <row r="331" spans="5:5" x14ac:dyDescent="0.2">
      <c r="E331" s="20"/>
    </row>
    <row r="332" spans="5:5" x14ac:dyDescent="0.2">
      <c r="E332" s="20"/>
    </row>
    <row r="333" spans="5:5" x14ac:dyDescent="0.2">
      <c r="E333" s="20"/>
    </row>
    <row r="334" spans="5:5" ht="15.75" customHeight="1" x14ac:dyDescent="0.2">
      <c r="E334" s="20"/>
    </row>
    <row r="335" spans="5:5" x14ac:dyDescent="0.2">
      <c r="E335" s="20"/>
    </row>
    <row r="336" spans="5:5" x14ac:dyDescent="0.2">
      <c r="E336" s="20"/>
    </row>
    <row r="337" spans="5:5" x14ac:dyDescent="0.2">
      <c r="E337" s="20"/>
    </row>
    <row r="338" spans="5:5" x14ac:dyDescent="0.2">
      <c r="E338" s="20"/>
    </row>
    <row r="339" spans="5:5" ht="27.75" customHeight="1" x14ac:dyDescent="0.2">
      <c r="E339" s="20"/>
    </row>
    <row r="340" spans="5:5" ht="17.25" customHeight="1" x14ac:dyDescent="0.2">
      <c r="E340" s="20"/>
    </row>
    <row r="341" spans="5:5" ht="46.5" customHeight="1" x14ac:dyDescent="0.2">
      <c r="E341" s="20"/>
    </row>
    <row r="342" spans="5:5" ht="30.75" customHeight="1" x14ac:dyDescent="0.2">
      <c r="E342" s="20"/>
    </row>
    <row r="343" spans="5:5" ht="39" customHeight="1" x14ac:dyDescent="0.2">
      <c r="E343" s="20"/>
    </row>
    <row r="344" spans="5:5" ht="20.25" customHeight="1" x14ac:dyDescent="0.2">
      <c r="E344" s="20"/>
    </row>
    <row r="345" spans="5:5" x14ac:dyDescent="0.2">
      <c r="E345" s="20"/>
    </row>
    <row r="346" spans="5:5" ht="26.25" customHeight="1" x14ac:dyDescent="0.2">
      <c r="E346" s="20"/>
    </row>
    <row r="347" spans="5:5" x14ac:dyDescent="0.2">
      <c r="E347" s="20"/>
    </row>
    <row r="348" spans="5:5" ht="32.25" customHeight="1" x14ac:dyDescent="0.2">
      <c r="E348" s="20"/>
    </row>
    <row r="349" spans="5:5" ht="1.5" hidden="1" customHeight="1" x14ac:dyDescent="0.2">
      <c r="E349" s="20"/>
    </row>
    <row r="350" spans="5:5" ht="34.5" customHeight="1" x14ac:dyDescent="0.2">
      <c r="E350" s="20"/>
    </row>
    <row r="351" spans="5:5" ht="15.75" hidden="1" customHeight="1" x14ac:dyDescent="0.2">
      <c r="E351" s="20"/>
    </row>
    <row r="352" spans="5:5" ht="19.5" customHeight="1" x14ac:dyDescent="0.2">
      <c r="E352" s="20"/>
    </row>
    <row r="353" spans="5:5" ht="0.75" hidden="1" customHeight="1" x14ac:dyDescent="0.2">
      <c r="E353" s="20"/>
    </row>
    <row r="354" spans="5:5" ht="150" hidden="1" customHeight="1" x14ac:dyDescent="0.2">
      <c r="E354" s="20"/>
    </row>
    <row r="355" spans="5:5" ht="26.25" customHeight="1" x14ac:dyDescent="0.2">
      <c r="E355" s="20"/>
    </row>
    <row r="356" spans="5:5" ht="2.25" hidden="1" customHeight="1" x14ac:dyDescent="0.2">
      <c r="E356" s="20"/>
    </row>
    <row r="357" spans="5:5" x14ac:dyDescent="0.2">
      <c r="E357" s="20"/>
    </row>
    <row r="358" spans="5:5" x14ac:dyDescent="0.2">
      <c r="E358" s="20"/>
    </row>
    <row r="359" spans="5:5" ht="33.75" customHeight="1" x14ac:dyDescent="0.2">
      <c r="E359" s="20"/>
    </row>
    <row r="360" spans="5:5" x14ac:dyDescent="0.2">
      <c r="E360" s="20"/>
    </row>
    <row r="361" spans="5:5" x14ac:dyDescent="0.2">
      <c r="E361" s="20"/>
    </row>
    <row r="362" spans="5:5" x14ac:dyDescent="0.2">
      <c r="E362" s="20"/>
    </row>
    <row r="363" spans="5:5" x14ac:dyDescent="0.2">
      <c r="E363" s="20"/>
    </row>
    <row r="364" spans="5:5" x14ac:dyDescent="0.2">
      <c r="E364" s="20"/>
    </row>
    <row r="365" spans="5:5" x14ac:dyDescent="0.2">
      <c r="E365" s="20"/>
    </row>
    <row r="366" spans="5:5" x14ac:dyDescent="0.2">
      <c r="E366" s="20"/>
    </row>
    <row r="367" spans="5:5" x14ac:dyDescent="0.2">
      <c r="E367" s="20"/>
    </row>
    <row r="368" spans="5:5" x14ac:dyDescent="0.2">
      <c r="E368" s="20"/>
    </row>
    <row r="369" spans="5:5" x14ac:dyDescent="0.2">
      <c r="E369" s="20"/>
    </row>
    <row r="370" spans="5:5" x14ac:dyDescent="0.2">
      <c r="E370" s="20"/>
    </row>
    <row r="371" spans="5:5" x14ac:dyDescent="0.2">
      <c r="E371" s="20"/>
    </row>
    <row r="372" spans="5:5" x14ac:dyDescent="0.2">
      <c r="E372" s="20"/>
    </row>
    <row r="373" spans="5:5" x14ac:dyDescent="0.2">
      <c r="E373" s="20"/>
    </row>
    <row r="374" spans="5:5" x14ac:dyDescent="0.2">
      <c r="E374" s="20"/>
    </row>
    <row r="375" spans="5:5" x14ac:dyDescent="0.2">
      <c r="E375" s="20"/>
    </row>
    <row r="376" spans="5:5" x14ac:dyDescent="0.2">
      <c r="E376" s="20"/>
    </row>
    <row r="377" spans="5:5" x14ac:dyDescent="0.2">
      <c r="E377" s="20"/>
    </row>
    <row r="378" spans="5:5" x14ac:dyDescent="0.2">
      <c r="E378" s="20"/>
    </row>
    <row r="379" spans="5:5" x14ac:dyDescent="0.2">
      <c r="E379" s="20"/>
    </row>
    <row r="380" spans="5:5" x14ac:dyDescent="0.2">
      <c r="E380" s="20"/>
    </row>
    <row r="381" spans="5:5" x14ac:dyDescent="0.2">
      <c r="E381" s="20"/>
    </row>
    <row r="382" spans="5:5" x14ac:dyDescent="0.2">
      <c r="E382" s="20"/>
    </row>
    <row r="383" spans="5:5" x14ac:dyDescent="0.2">
      <c r="E383" s="20"/>
    </row>
    <row r="384" spans="5:5" x14ac:dyDescent="0.2">
      <c r="E384" s="20"/>
    </row>
    <row r="385" spans="5:5" x14ac:dyDescent="0.2">
      <c r="E385" s="20"/>
    </row>
    <row r="386" spans="5:5" x14ac:dyDescent="0.2">
      <c r="E386" s="20"/>
    </row>
    <row r="387" spans="5:5" x14ac:dyDescent="0.2">
      <c r="E387" s="20"/>
    </row>
    <row r="388" spans="5:5" x14ac:dyDescent="0.2">
      <c r="E388" s="20"/>
    </row>
    <row r="389" spans="5:5" ht="29.25" customHeight="1" x14ac:dyDescent="0.2">
      <c r="E389" s="20"/>
    </row>
    <row r="390" spans="5:5" ht="21.75" customHeight="1" x14ac:dyDescent="0.2">
      <c r="E390" s="20"/>
    </row>
    <row r="391" spans="5:5" ht="27" customHeight="1" x14ac:dyDescent="0.2">
      <c r="E391" s="20"/>
    </row>
    <row r="392" spans="5:5" ht="22.5" customHeight="1" x14ac:dyDescent="0.2">
      <c r="E392" s="20"/>
    </row>
    <row r="393" spans="5:5" ht="31.5" customHeight="1" x14ac:dyDescent="0.2">
      <c r="E393" s="20"/>
    </row>
    <row r="394" spans="5:5" ht="29.25" customHeight="1" x14ac:dyDescent="0.2">
      <c r="E394" s="20"/>
    </row>
    <row r="395" spans="5:5" ht="40.5" customHeight="1" x14ac:dyDescent="0.2">
      <c r="E395" s="20"/>
    </row>
    <row r="396" spans="5:5" ht="46.5" customHeight="1" x14ac:dyDescent="0.2">
      <c r="E396" s="20"/>
    </row>
    <row r="397" spans="5:5" ht="21.75" customHeight="1" x14ac:dyDescent="0.2">
      <c r="E397" s="20"/>
    </row>
    <row r="398" spans="5:5" ht="15.75" customHeight="1" x14ac:dyDescent="0.2">
      <c r="E398" s="20"/>
    </row>
    <row r="399" spans="5:5" ht="31.5" customHeight="1" x14ac:dyDescent="0.2">
      <c r="E399" s="20"/>
    </row>
    <row r="400" spans="5:5" ht="22.5" customHeight="1" x14ac:dyDescent="0.2">
      <c r="E400" s="20"/>
    </row>
    <row r="401" spans="5:5" ht="26.25" customHeight="1" x14ac:dyDescent="0.2">
      <c r="E401" s="20"/>
    </row>
    <row r="402" spans="5:5" ht="21" customHeight="1" x14ac:dyDescent="0.2">
      <c r="E402" s="20"/>
    </row>
    <row r="403" spans="5:5" ht="23.25" customHeight="1" x14ac:dyDescent="0.2">
      <c r="E403" s="20"/>
    </row>
    <row r="404" spans="5:5" ht="18.75" customHeight="1" x14ac:dyDescent="0.2">
      <c r="E404" s="20"/>
    </row>
    <row r="405" spans="5:5" ht="32.25" customHeight="1" x14ac:dyDescent="0.2">
      <c r="E405" s="20"/>
    </row>
    <row r="406" spans="5:5" ht="18.75" customHeight="1" x14ac:dyDescent="0.2">
      <c r="E406" s="20"/>
    </row>
    <row r="407" spans="5:5" ht="22.5" customHeight="1" x14ac:dyDescent="0.2">
      <c r="E407" s="20"/>
    </row>
    <row r="408" spans="5:5" ht="28.5" customHeight="1" x14ac:dyDescent="0.2">
      <c r="E408" s="20"/>
    </row>
    <row r="409" spans="5:5" ht="15.75" customHeight="1" x14ac:dyDescent="0.2">
      <c r="E409" s="20"/>
    </row>
    <row r="410" spans="5:5" ht="20.25" customHeight="1" x14ac:dyDescent="0.2">
      <c r="E410" s="20"/>
    </row>
    <row r="411" spans="5:5" ht="30.75" customHeight="1" x14ac:dyDescent="0.2">
      <c r="E411" s="20"/>
    </row>
    <row r="412" spans="5:5" ht="27" customHeight="1" x14ac:dyDescent="0.2">
      <c r="E412" s="20"/>
    </row>
    <row r="413" spans="5:5" ht="28.5" customHeight="1" x14ac:dyDescent="0.2">
      <c r="E413" s="20"/>
    </row>
    <row r="414" spans="5:5" ht="24.75" customHeight="1" x14ac:dyDescent="0.2">
      <c r="E414" s="20"/>
    </row>
    <row r="415" spans="5:5" ht="30.75" customHeight="1" x14ac:dyDescent="0.2">
      <c r="E415" s="20"/>
    </row>
    <row r="416" spans="5:5" ht="33" customHeight="1" x14ac:dyDescent="0.2">
      <c r="E416" s="20"/>
    </row>
    <row r="417" spans="5:5" ht="20.25" customHeight="1" x14ac:dyDescent="0.2">
      <c r="E417" s="20"/>
    </row>
    <row r="418" spans="5:5" ht="32.25" customHeight="1" x14ac:dyDescent="0.2">
      <c r="E418" s="20"/>
    </row>
    <row r="419" spans="5:5" ht="43.5" customHeight="1" x14ac:dyDescent="0.2">
      <c r="E419" s="20"/>
    </row>
    <row r="420" spans="5:5" ht="34.5" customHeight="1" x14ac:dyDescent="0.2">
      <c r="E420" s="20"/>
    </row>
    <row r="421" spans="5:5" ht="33.75" customHeight="1" x14ac:dyDescent="0.2">
      <c r="E421" s="20"/>
    </row>
    <row r="422" spans="5:5" ht="30.75" customHeight="1" x14ac:dyDescent="0.2">
      <c r="E422" s="20"/>
    </row>
    <row r="423" spans="5:5" ht="31.5" customHeight="1" x14ac:dyDescent="0.2">
      <c r="E423" s="20"/>
    </row>
    <row r="424" spans="5:5" ht="42" customHeight="1" x14ac:dyDescent="0.2">
      <c r="E424" s="20"/>
    </row>
    <row r="425" spans="5:5" ht="31.5" customHeight="1" x14ac:dyDescent="0.2">
      <c r="E425" s="20"/>
    </row>
    <row r="426" spans="5:5" ht="23.25" customHeight="1" x14ac:dyDescent="0.2">
      <c r="E426" s="20"/>
    </row>
    <row r="427" spans="5:5" ht="27.75" customHeight="1" x14ac:dyDescent="0.2">
      <c r="E427" s="20"/>
    </row>
    <row r="428" spans="5:5" ht="24.75" customHeight="1" x14ac:dyDescent="0.2">
      <c r="E428" s="20"/>
    </row>
    <row r="429" spans="5:5" ht="34.5" customHeight="1" x14ac:dyDescent="0.2">
      <c r="E429" s="20"/>
    </row>
    <row r="430" spans="5:5" ht="27" customHeight="1" x14ac:dyDescent="0.2">
      <c r="E430" s="20"/>
    </row>
    <row r="431" spans="5:5" ht="32.25" customHeight="1" x14ac:dyDescent="0.2">
      <c r="E431" s="20"/>
    </row>
    <row r="432" spans="5:5" ht="30" customHeight="1" x14ac:dyDescent="0.2">
      <c r="E432" s="20"/>
    </row>
    <row r="433" spans="5:5" ht="24.75" customHeight="1" x14ac:dyDescent="0.2">
      <c r="E433" s="20"/>
    </row>
    <row r="434" spans="5:5" ht="37.5" customHeight="1" x14ac:dyDescent="0.2">
      <c r="E434" s="20"/>
    </row>
    <row r="435" spans="5:5" ht="34.5" customHeight="1" x14ac:dyDescent="0.2">
      <c r="E435" s="20"/>
    </row>
    <row r="436" spans="5:5" ht="33.75" customHeight="1" x14ac:dyDescent="0.2">
      <c r="E436" s="20"/>
    </row>
    <row r="437" spans="5:5" ht="29.25" customHeight="1" x14ac:dyDescent="0.2">
      <c r="E437" s="20"/>
    </row>
    <row r="438" spans="5:5" ht="48.75" customHeight="1" x14ac:dyDescent="0.2">
      <c r="E438" s="20"/>
    </row>
    <row r="439" spans="5:5" ht="32.25" customHeight="1" x14ac:dyDescent="0.2">
      <c r="E439" s="20"/>
    </row>
    <row r="440" spans="5:5" ht="17.25" customHeight="1" x14ac:dyDescent="0.2">
      <c r="E440" s="20"/>
    </row>
    <row r="441" spans="5:5" ht="15.75" customHeight="1" x14ac:dyDescent="0.2">
      <c r="E441" s="20"/>
    </row>
    <row r="442" spans="5:5" ht="41.25" customHeight="1" x14ac:dyDescent="0.2">
      <c r="E442" s="20"/>
    </row>
    <row r="443" spans="5:5" ht="24" customHeight="1" x14ac:dyDescent="0.2">
      <c r="E443" s="20"/>
    </row>
    <row r="444" spans="5:5" ht="49.5" customHeight="1" x14ac:dyDescent="0.2">
      <c r="E444" s="20"/>
    </row>
    <row r="445" spans="5:5" ht="33" customHeight="1" x14ac:dyDescent="0.2">
      <c r="E445" s="20"/>
    </row>
    <row r="446" spans="5:5" ht="27.75" customHeight="1" x14ac:dyDescent="0.2">
      <c r="E446" s="20"/>
    </row>
    <row r="447" spans="5:5" ht="24.75" customHeight="1" x14ac:dyDescent="0.2">
      <c r="E447" s="20"/>
    </row>
    <row r="448" spans="5:5" ht="36" customHeight="1" x14ac:dyDescent="0.2">
      <c r="E448" s="20"/>
    </row>
    <row r="449" spans="5:5" ht="29.25" customHeight="1" x14ac:dyDescent="0.2">
      <c r="E449" s="20"/>
    </row>
    <row r="450" spans="5:5" ht="31.5" customHeight="1" x14ac:dyDescent="0.2">
      <c r="E450" s="20"/>
    </row>
    <row r="451" spans="5:5" ht="21" customHeight="1" x14ac:dyDescent="0.2">
      <c r="E451" s="20"/>
    </row>
    <row r="452" spans="5:5" ht="58.5" customHeight="1" x14ac:dyDescent="0.2">
      <c r="E452" s="20"/>
    </row>
    <row r="453" spans="5:5" ht="34.5" customHeight="1" x14ac:dyDescent="0.2">
      <c r="E453" s="20"/>
    </row>
    <row r="454" spans="5:5" ht="32.25" customHeight="1" x14ac:dyDescent="0.2">
      <c r="E454" s="20"/>
    </row>
    <row r="455" spans="5:5" ht="46.5" customHeight="1" x14ac:dyDescent="0.2">
      <c r="E455" s="20"/>
    </row>
    <row r="456" spans="5:5" ht="45.75" customHeight="1" x14ac:dyDescent="0.2">
      <c r="E456" s="20"/>
    </row>
    <row r="457" spans="5:5" ht="46.5" customHeight="1" x14ac:dyDescent="0.2">
      <c r="E457" s="20"/>
    </row>
    <row r="458" spans="5:5" ht="32.25" customHeight="1" x14ac:dyDescent="0.2">
      <c r="E458" s="20"/>
    </row>
    <row r="459" spans="5:5" ht="22.5" customHeight="1" x14ac:dyDescent="0.2">
      <c r="E459" s="20"/>
    </row>
    <row r="460" spans="5:5" ht="30" customHeight="1" x14ac:dyDescent="0.2">
      <c r="E460" s="20"/>
    </row>
    <row r="461" spans="5:5" ht="32.25" customHeight="1" x14ac:dyDescent="0.2">
      <c r="E461" s="20"/>
    </row>
    <row r="462" spans="5:5" ht="38.25" customHeight="1" x14ac:dyDescent="0.2">
      <c r="E462" s="20"/>
    </row>
    <row r="463" spans="5:5" ht="28.5" customHeight="1" x14ac:dyDescent="0.2">
      <c r="E463" s="20"/>
    </row>
    <row r="464" spans="5:5" ht="19.5" customHeight="1" x14ac:dyDescent="0.2">
      <c r="E464" s="20"/>
    </row>
    <row r="465" spans="5:5" ht="22.5" customHeight="1" x14ac:dyDescent="0.2">
      <c r="E465" s="20"/>
    </row>
    <row r="466" spans="5:5" ht="27.75" customHeight="1" x14ac:dyDescent="0.2">
      <c r="E466" s="20"/>
    </row>
    <row r="467" spans="5:5" ht="24.75" customHeight="1" x14ac:dyDescent="0.2">
      <c r="E467" s="20"/>
    </row>
    <row r="468" spans="5:5" ht="30" customHeight="1" x14ac:dyDescent="0.2">
      <c r="E468" s="20"/>
    </row>
    <row r="469" spans="5:5" ht="30.75" customHeight="1" x14ac:dyDescent="0.2">
      <c r="E469" s="20"/>
    </row>
    <row r="470" spans="5:5" ht="22.5" customHeight="1" x14ac:dyDescent="0.2">
      <c r="E470" s="20"/>
    </row>
    <row r="471" spans="5:5" ht="22.5" customHeight="1" x14ac:dyDescent="0.2">
      <c r="E471" s="20"/>
    </row>
    <row r="472" spans="5:5" ht="30" customHeight="1" x14ac:dyDescent="0.2">
      <c r="E472" s="20"/>
    </row>
    <row r="473" spans="5:5" ht="27" customHeight="1" x14ac:dyDescent="0.2">
      <c r="E473" s="20"/>
    </row>
    <row r="474" spans="5:5" ht="30" customHeight="1" x14ac:dyDescent="0.2">
      <c r="E474" s="20"/>
    </row>
    <row r="475" spans="5:5" ht="33" customHeight="1" x14ac:dyDescent="0.2">
      <c r="E475" s="20"/>
    </row>
    <row r="476" spans="5:5" ht="24.75" customHeight="1" x14ac:dyDescent="0.2">
      <c r="E476" s="20"/>
    </row>
    <row r="477" spans="5:5" ht="21.75" customHeight="1" x14ac:dyDescent="0.2">
      <c r="E477" s="20"/>
    </row>
    <row r="478" spans="5:5" ht="22.5" customHeight="1" x14ac:dyDescent="0.2">
      <c r="E478" s="20"/>
    </row>
    <row r="479" spans="5:5" ht="27" customHeight="1" x14ac:dyDescent="0.2">
      <c r="E479" s="20"/>
    </row>
    <row r="480" spans="5:5" ht="25.5" customHeight="1" x14ac:dyDescent="0.2">
      <c r="E480" s="20"/>
    </row>
    <row r="481" spans="5:5" ht="26.25" customHeight="1" x14ac:dyDescent="0.2">
      <c r="E481" s="20"/>
    </row>
    <row r="482" spans="5:5" ht="36.75" customHeight="1" x14ac:dyDescent="0.2">
      <c r="E482" s="20"/>
    </row>
    <row r="483" spans="5:5" ht="45.75" customHeight="1" x14ac:dyDescent="0.2">
      <c r="E483" s="20"/>
    </row>
    <row r="484" spans="5:5" ht="48" customHeight="1" x14ac:dyDescent="0.2">
      <c r="E484" s="20"/>
    </row>
    <row r="485" spans="5:5" ht="26.25" customHeight="1" x14ac:dyDescent="0.2">
      <c r="E485" s="20"/>
    </row>
    <row r="486" spans="5:5" ht="27.75" customHeight="1" x14ac:dyDescent="0.2">
      <c r="E486" s="20"/>
    </row>
    <row r="487" spans="5:5" ht="24" customHeight="1" x14ac:dyDescent="0.2">
      <c r="E487" s="20"/>
    </row>
    <row r="488" spans="5:5" ht="24" customHeight="1" x14ac:dyDescent="0.2">
      <c r="E488" s="20"/>
    </row>
    <row r="489" spans="5:5" ht="18" customHeight="1" x14ac:dyDescent="0.2">
      <c r="E489" s="20"/>
    </row>
    <row r="490" spans="5:5" ht="26.25" customHeight="1" x14ac:dyDescent="0.2">
      <c r="E490" s="20"/>
    </row>
    <row r="491" spans="5:5" ht="20.25" customHeight="1" x14ac:dyDescent="0.2">
      <c r="E491" s="20"/>
    </row>
    <row r="492" spans="5:5" ht="24.75" customHeight="1" x14ac:dyDescent="0.2">
      <c r="E492" s="20"/>
    </row>
    <row r="493" spans="5:5" ht="22.5" customHeight="1" x14ac:dyDescent="0.2">
      <c r="E493" s="20"/>
    </row>
    <row r="494" spans="5:5" ht="21" customHeight="1" x14ac:dyDescent="0.2">
      <c r="E494" s="20"/>
    </row>
    <row r="495" spans="5:5" ht="26.25" customHeight="1" x14ac:dyDescent="0.2">
      <c r="E495" s="20"/>
    </row>
    <row r="496" spans="5:5" ht="36.75" customHeight="1" x14ac:dyDescent="0.2">
      <c r="E496" s="20"/>
    </row>
    <row r="497" spans="5:5" ht="22.5" customHeight="1" x14ac:dyDescent="0.2">
      <c r="E497" s="20"/>
    </row>
    <row r="498" spans="5:5" ht="27" customHeight="1" x14ac:dyDescent="0.2">
      <c r="E498" s="20"/>
    </row>
    <row r="499" spans="5:5" ht="24" customHeight="1" x14ac:dyDescent="0.2">
      <c r="E499" s="20"/>
    </row>
    <row r="500" spans="5:5" ht="25.5" customHeight="1" x14ac:dyDescent="0.2">
      <c r="E500" s="20"/>
    </row>
    <row r="501" spans="5:5" ht="24.75" customHeight="1" x14ac:dyDescent="0.2">
      <c r="E501" s="20"/>
    </row>
    <row r="502" spans="5:5" ht="23.25" customHeight="1" x14ac:dyDescent="0.2">
      <c r="E502" s="20"/>
    </row>
    <row r="503" spans="5:5" ht="32.25" customHeight="1" x14ac:dyDescent="0.2">
      <c r="E503" s="20"/>
    </row>
    <row r="504" spans="5:5" ht="30.75" customHeight="1" x14ac:dyDescent="0.2">
      <c r="E504" s="20"/>
    </row>
    <row r="505" spans="5:5" ht="39" customHeight="1" x14ac:dyDescent="0.2">
      <c r="E505" s="20"/>
    </row>
    <row r="506" spans="5:5" ht="21.75" customHeight="1" x14ac:dyDescent="0.2">
      <c r="E506" s="20"/>
    </row>
    <row r="507" spans="5:5" ht="31.5" customHeight="1" x14ac:dyDescent="0.2">
      <c r="E507" s="20"/>
    </row>
    <row r="508" spans="5:5" ht="38.25" customHeight="1" x14ac:dyDescent="0.2">
      <c r="E508" s="20"/>
    </row>
    <row r="509" spans="5:5" ht="25.5" customHeight="1" x14ac:dyDescent="0.2">
      <c r="E509" s="20"/>
    </row>
    <row r="510" spans="5:5" ht="25.5" customHeight="1" x14ac:dyDescent="0.2">
      <c r="E510" s="20"/>
    </row>
    <row r="511" spans="5:5" ht="30" customHeight="1" x14ac:dyDescent="0.2">
      <c r="E511" s="20"/>
    </row>
    <row r="512" spans="5:5" ht="23.25" customHeight="1" x14ac:dyDescent="0.2">
      <c r="E512" s="20"/>
    </row>
    <row r="513" spans="5:5" ht="30.75" customHeight="1" x14ac:dyDescent="0.2">
      <c r="E513" s="20"/>
    </row>
    <row r="514" spans="5:5" ht="27" customHeight="1" x14ac:dyDescent="0.2">
      <c r="E514" s="20"/>
    </row>
    <row r="515" spans="5:5" ht="25.5" customHeight="1" x14ac:dyDescent="0.2">
      <c r="E515" s="20"/>
    </row>
    <row r="516" spans="5:5" ht="20.25" customHeight="1" x14ac:dyDescent="0.2">
      <c r="E516" s="20"/>
    </row>
    <row r="517" spans="5:5" ht="23.25" customHeight="1" x14ac:dyDescent="0.2">
      <c r="E517" s="20"/>
    </row>
    <row r="518" spans="5:5" ht="24.75" customHeight="1" x14ac:dyDescent="0.2">
      <c r="E518" s="20"/>
    </row>
    <row r="519" spans="5:5" ht="28.5" customHeight="1" x14ac:dyDescent="0.2">
      <c r="E519" s="20"/>
    </row>
    <row r="520" spans="5:5" ht="30" customHeight="1" x14ac:dyDescent="0.2">
      <c r="E520" s="20"/>
    </row>
    <row r="521" spans="5:5" ht="24.75" customHeight="1" x14ac:dyDescent="0.2">
      <c r="E521" s="20"/>
    </row>
    <row r="522" spans="5:5" ht="24" customHeight="1" x14ac:dyDescent="0.2">
      <c r="E522" s="20"/>
    </row>
    <row r="523" spans="5:5" ht="46.5" customHeight="1" x14ac:dyDescent="0.2">
      <c r="E523" s="20"/>
    </row>
    <row r="524" spans="5:5" ht="29.25" customHeight="1" x14ac:dyDescent="0.2">
      <c r="E524" s="20"/>
    </row>
    <row r="525" spans="5:5" ht="31.5" customHeight="1" x14ac:dyDescent="0.2">
      <c r="E525" s="20"/>
    </row>
    <row r="526" spans="5:5" ht="36.75" customHeight="1" x14ac:dyDescent="0.2">
      <c r="E526" s="20"/>
    </row>
    <row r="527" spans="5:5" ht="24" customHeight="1" x14ac:dyDescent="0.2">
      <c r="E527" s="20"/>
    </row>
    <row r="528" spans="5:5" ht="27.75" customHeight="1" x14ac:dyDescent="0.2">
      <c r="E528" s="20"/>
    </row>
    <row r="529" spans="5:5" ht="23.25" customHeight="1" x14ac:dyDescent="0.2">
      <c r="E529" s="20"/>
    </row>
    <row r="530" spans="5:5" ht="30.75" customHeight="1" x14ac:dyDescent="0.2">
      <c r="E530" s="20"/>
    </row>
    <row r="531" spans="5:5" ht="33" customHeight="1" x14ac:dyDescent="0.2">
      <c r="E531" s="20"/>
    </row>
    <row r="532" spans="5:5" ht="31.5" customHeight="1" x14ac:dyDescent="0.2">
      <c r="E532" s="20"/>
    </row>
    <row r="533" spans="5:5" ht="25.5" customHeight="1" x14ac:dyDescent="0.2">
      <c r="E533" s="20"/>
    </row>
    <row r="534" spans="5:5" ht="30.75" customHeight="1" x14ac:dyDescent="0.2">
      <c r="E534" s="20"/>
    </row>
    <row r="535" spans="5:5" ht="40.5" customHeight="1" x14ac:dyDescent="0.2">
      <c r="E535" s="20"/>
    </row>
    <row r="536" spans="5:5" ht="30.75" customHeight="1" x14ac:dyDescent="0.2">
      <c r="E536" s="20"/>
    </row>
    <row r="537" spans="5:5" ht="26.25" customHeight="1" x14ac:dyDescent="0.2">
      <c r="E537" s="20"/>
    </row>
    <row r="538" spans="5:5" ht="33" customHeight="1" x14ac:dyDescent="0.2">
      <c r="E538" s="20"/>
    </row>
    <row r="539" spans="5:5" ht="18" customHeight="1" x14ac:dyDescent="0.2">
      <c r="E539" s="20"/>
    </row>
    <row r="540" spans="5:5" ht="24.75" customHeight="1" x14ac:dyDescent="0.2">
      <c r="E540" s="20"/>
    </row>
    <row r="541" spans="5:5" ht="21.75" customHeight="1" x14ac:dyDescent="0.2">
      <c r="E541" s="20"/>
    </row>
    <row r="542" spans="5:5" ht="32.25" customHeight="1" x14ac:dyDescent="0.2">
      <c r="E542" s="20"/>
    </row>
    <row r="543" spans="5:5" ht="21.75" customHeight="1" x14ac:dyDescent="0.2">
      <c r="E543" s="20"/>
    </row>
    <row r="544" spans="5:5" ht="27.75" customHeight="1" x14ac:dyDescent="0.2">
      <c r="E544" s="20"/>
    </row>
    <row r="545" spans="5:5" ht="30" customHeight="1" x14ac:dyDescent="0.2">
      <c r="E545" s="20"/>
    </row>
    <row r="546" spans="5:5" ht="21.75" customHeight="1" x14ac:dyDescent="0.2">
      <c r="E546" s="20"/>
    </row>
    <row r="547" spans="5:5" ht="28.5" customHeight="1" x14ac:dyDescent="0.2">
      <c r="E547" s="20"/>
    </row>
    <row r="548" spans="5:5" ht="31.5" customHeight="1" x14ac:dyDescent="0.2">
      <c r="E548" s="20"/>
    </row>
    <row r="549" spans="5:5" ht="30.75" customHeight="1" x14ac:dyDescent="0.2">
      <c r="E549" s="20"/>
    </row>
    <row r="550" spans="5:5" ht="34.5" customHeight="1" x14ac:dyDescent="0.2">
      <c r="E550" s="20"/>
    </row>
    <row r="551" spans="5:5" ht="27" customHeight="1" x14ac:dyDescent="0.2">
      <c r="E551" s="20"/>
    </row>
    <row r="552" spans="5:5" ht="24.75" customHeight="1" x14ac:dyDescent="0.2">
      <c r="E552" s="20"/>
    </row>
    <row r="553" spans="5:5" ht="32.25" customHeight="1" x14ac:dyDescent="0.2">
      <c r="E553" s="20"/>
    </row>
    <row r="554" spans="5:5" ht="26.25" customHeight="1" x14ac:dyDescent="0.2">
      <c r="E554" s="20"/>
    </row>
    <row r="555" spans="5:5" ht="21.75" customHeight="1" x14ac:dyDescent="0.2">
      <c r="E555" s="20"/>
    </row>
    <row r="556" spans="5:5" ht="30" customHeight="1" x14ac:dyDescent="0.2">
      <c r="E556" s="20"/>
    </row>
    <row r="557" spans="5:5" ht="30" customHeight="1" x14ac:dyDescent="0.2">
      <c r="E557" s="20"/>
    </row>
    <row r="558" spans="5:5" ht="29.25" customHeight="1" x14ac:dyDescent="0.2">
      <c r="E558" s="20"/>
    </row>
    <row r="559" spans="5:5" ht="28.5" customHeight="1" x14ac:dyDescent="0.2">
      <c r="E559" s="20"/>
    </row>
    <row r="560" spans="5:5" ht="55.5" customHeight="1" x14ac:dyDescent="0.2">
      <c r="E560" s="20"/>
    </row>
    <row r="561" spans="5:5" x14ac:dyDescent="0.2">
      <c r="E561" s="20"/>
    </row>
    <row r="562" spans="5:5" ht="54.75" customHeight="1" x14ac:dyDescent="0.2">
      <c r="E562" s="20"/>
    </row>
    <row r="563" spans="5:5" ht="32.25" customHeight="1" x14ac:dyDescent="0.2">
      <c r="E563" s="20"/>
    </row>
    <row r="564" spans="5:5" x14ac:dyDescent="0.2">
      <c r="E564" s="20"/>
    </row>
    <row r="565" spans="5:5" x14ac:dyDescent="0.2">
      <c r="E565" s="20"/>
    </row>
    <row r="566" spans="5:5" x14ac:dyDescent="0.2">
      <c r="E566" s="20"/>
    </row>
    <row r="567" spans="5:5" x14ac:dyDescent="0.2">
      <c r="E567" s="20"/>
    </row>
    <row r="568" spans="5:5" x14ac:dyDescent="0.2">
      <c r="E568" s="20"/>
    </row>
    <row r="569" spans="5:5" x14ac:dyDescent="0.2">
      <c r="E569" s="20"/>
    </row>
    <row r="570" spans="5:5" x14ac:dyDescent="0.2">
      <c r="E570" s="20"/>
    </row>
    <row r="571" spans="5:5" x14ac:dyDescent="0.2">
      <c r="E571" s="20"/>
    </row>
    <row r="572" spans="5:5" x14ac:dyDescent="0.2">
      <c r="E572" s="20"/>
    </row>
    <row r="573" spans="5:5" x14ac:dyDescent="0.2">
      <c r="E573" s="20"/>
    </row>
    <row r="574" spans="5:5" x14ac:dyDescent="0.2">
      <c r="E574" s="20"/>
    </row>
    <row r="575" spans="5:5" x14ac:dyDescent="0.2">
      <c r="E575" s="20"/>
    </row>
    <row r="576" spans="5:5" x14ac:dyDescent="0.2">
      <c r="E576" s="20"/>
    </row>
    <row r="577" spans="5:5" x14ac:dyDescent="0.2">
      <c r="E577" s="20"/>
    </row>
    <row r="578" spans="5:5" x14ac:dyDescent="0.2">
      <c r="E578" s="20"/>
    </row>
    <row r="579" spans="5:5" x14ac:dyDescent="0.2">
      <c r="E579" s="20"/>
    </row>
    <row r="580" spans="5:5" x14ac:dyDescent="0.2">
      <c r="E580" s="20"/>
    </row>
    <row r="581" spans="5:5" x14ac:dyDescent="0.2">
      <c r="E581" s="20"/>
    </row>
    <row r="582" spans="5:5" x14ac:dyDescent="0.2">
      <c r="E582" s="20"/>
    </row>
    <row r="583" spans="5:5" x14ac:dyDescent="0.2">
      <c r="E583" s="20"/>
    </row>
    <row r="584" spans="5:5" x14ac:dyDescent="0.2">
      <c r="E584" s="20"/>
    </row>
    <row r="585" spans="5:5" x14ac:dyDescent="0.2">
      <c r="E585" s="20"/>
    </row>
    <row r="586" spans="5:5" x14ac:dyDescent="0.2">
      <c r="E586" s="20"/>
    </row>
    <row r="587" spans="5:5" x14ac:dyDescent="0.2">
      <c r="E587" s="20"/>
    </row>
    <row r="588" spans="5:5" x14ac:dyDescent="0.2">
      <c r="E588" s="20"/>
    </row>
    <row r="589" spans="5:5" x14ac:dyDescent="0.2">
      <c r="E589" s="20"/>
    </row>
    <row r="590" spans="5:5" x14ac:dyDescent="0.2">
      <c r="E590" s="20"/>
    </row>
    <row r="591" spans="5:5" x14ac:dyDescent="0.2">
      <c r="E591" s="20"/>
    </row>
    <row r="592" spans="5:5" x14ac:dyDescent="0.2">
      <c r="E592" s="20"/>
    </row>
    <row r="593" spans="5:5" x14ac:dyDescent="0.2">
      <c r="E593" s="20"/>
    </row>
    <row r="594" spans="5:5" x14ac:dyDescent="0.2">
      <c r="E594" s="20"/>
    </row>
    <row r="595" spans="5:5" x14ac:dyDescent="0.2">
      <c r="E595" s="20"/>
    </row>
    <row r="596" spans="5:5" x14ac:dyDescent="0.2">
      <c r="E596" s="20"/>
    </row>
    <row r="597" spans="5:5" x14ac:dyDescent="0.2">
      <c r="E597" s="20"/>
    </row>
    <row r="598" spans="5:5" x14ac:dyDescent="0.2">
      <c r="E598" s="20"/>
    </row>
    <row r="599" spans="5:5" x14ac:dyDescent="0.2">
      <c r="E599" s="20"/>
    </row>
    <row r="600" spans="5:5" x14ac:dyDescent="0.2">
      <c r="E600" s="20"/>
    </row>
    <row r="601" spans="5:5" x14ac:dyDescent="0.2">
      <c r="E601" s="20"/>
    </row>
    <row r="602" spans="5:5" x14ac:dyDescent="0.2">
      <c r="E602" s="20"/>
    </row>
    <row r="603" spans="5:5" x14ac:dyDescent="0.2">
      <c r="E603" s="20"/>
    </row>
    <row r="604" spans="5:5" x14ac:dyDescent="0.2">
      <c r="E604" s="20"/>
    </row>
    <row r="605" spans="5:5" x14ac:dyDescent="0.2">
      <c r="E605" s="20"/>
    </row>
    <row r="606" spans="5:5" x14ac:dyDescent="0.2">
      <c r="E606" s="20"/>
    </row>
    <row r="607" spans="5:5" x14ac:dyDescent="0.2">
      <c r="E607" s="20"/>
    </row>
    <row r="608" spans="5:5" x14ac:dyDescent="0.2">
      <c r="E608" s="20"/>
    </row>
    <row r="609" spans="5:5" x14ac:dyDescent="0.2">
      <c r="E609" s="20"/>
    </row>
    <row r="610" spans="5:5" x14ac:dyDescent="0.2">
      <c r="E610" s="20"/>
    </row>
    <row r="611" spans="5:5" x14ac:dyDescent="0.2">
      <c r="E611" s="20"/>
    </row>
    <row r="612" spans="5:5" x14ac:dyDescent="0.2">
      <c r="E612" s="20"/>
    </row>
    <row r="613" spans="5:5" x14ac:dyDescent="0.2">
      <c r="E613" s="20"/>
    </row>
    <row r="614" spans="5:5" x14ac:dyDescent="0.2">
      <c r="E614" s="20"/>
    </row>
    <row r="615" spans="5:5" x14ac:dyDescent="0.2">
      <c r="E615" s="20"/>
    </row>
    <row r="616" spans="5:5" x14ac:dyDescent="0.2">
      <c r="E616" s="20"/>
    </row>
    <row r="617" spans="5:5" x14ac:dyDescent="0.2">
      <c r="E617" s="20"/>
    </row>
    <row r="618" spans="5:5" x14ac:dyDescent="0.2">
      <c r="E618" s="20"/>
    </row>
    <row r="619" spans="5:5" x14ac:dyDescent="0.2">
      <c r="E619" s="20"/>
    </row>
    <row r="620" spans="5:5" x14ac:dyDescent="0.2">
      <c r="E620" s="20"/>
    </row>
    <row r="621" spans="5:5" x14ac:dyDescent="0.2">
      <c r="E621" s="20"/>
    </row>
    <row r="622" spans="5:5" x14ac:dyDescent="0.2">
      <c r="E622" s="20"/>
    </row>
    <row r="623" spans="5:5" x14ac:dyDescent="0.2">
      <c r="E623" s="20"/>
    </row>
    <row r="624" spans="5:5" x14ac:dyDescent="0.2">
      <c r="E624" s="20"/>
    </row>
    <row r="625" spans="5:5" x14ac:dyDescent="0.2">
      <c r="E625" s="20"/>
    </row>
    <row r="626" spans="5:5" x14ac:dyDescent="0.2">
      <c r="E626" s="20"/>
    </row>
    <row r="627" spans="5:5" x14ac:dyDescent="0.2">
      <c r="E627" s="20"/>
    </row>
    <row r="628" spans="5:5" x14ac:dyDescent="0.2">
      <c r="E628" s="20"/>
    </row>
    <row r="629" spans="5:5" x14ac:dyDescent="0.2">
      <c r="E629" s="20"/>
    </row>
    <row r="630" spans="5:5" x14ac:dyDescent="0.2">
      <c r="E630" s="20"/>
    </row>
    <row r="631" spans="5:5" x14ac:dyDescent="0.2">
      <c r="E631" s="20"/>
    </row>
    <row r="632" spans="5:5" x14ac:dyDescent="0.2">
      <c r="E632" s="20"/>
    </row>
    <row r="633" spans="5:5" x14ac:dyDescent="0.2">
      <c r="E633" s="20"/>
    </row>
    <row r="634" spans="5:5" x14ac:dyDescent="0.2">
      <c r="E634" s="20"/>
    </row>
    <row r="635" spans="5:5" x14ac:dyDescent="0.2">
      <c r="E635" s="20"/>
    </row>
    <row r="636" spans="5:5" x14ac:dyDescent="0.2">
      <c r="E636" s="20"/>
    </row>
    <row r="637" spans="5:5" x14ac:dyDescent="0.2">
      <c r="E637" s="20"/>
    </row>
    <row r="638" spans="5:5" x14ac:dyDescent="0.2">
      <c r="E638" s="20"/>
    </row>
    <row r="639" spans="5:5" x14ac:dyDescent="0.2">
      <c r="E639" s="20"/>
    </row>
    <row r="640" spans="5:5" x14ac:dyDescent="0.2">
      <c r="E640" s="20"/>
    </row>
    <row r="641" spans="5:5" x14ac:dyDescent="0.2">
      <c r="E641" s="20"/>
    </row>
    <row r="642" spans="5:5" x14ac:dyDescent="0.2">
      <c r="E642" s="20"/>
    </row>
    <row r="643" spans="5:5" x14ac:dyDescent="0.2">
      <c r="E643" s="20"/>
    </row>
    <row r="644" spans="5:5" x14ac:dyDescent="0.2">
      <c r="E644" s="20"/>
    </row>
    <row r="645" spans="5:5" x14ac:dyDescent="0.2">
      <c r="E645" s="20"/>
    </row>
    <row r="646" spans="5:5" x14ac:dyDescent="0.2">
      <c r="E646" s="20"/>
    </row>
    <row r="647" spans="5:5" x14ac:dyDescent="0.2">
      <c r="E647" s="20"/>
    </row>
    <row r="648" spans="5:5" x14ac:dyDescent="0.2">
      <c r="E648" s="20"/>
    </row>
    <row r="649" spans="5:5" x14ac:dyDescent="0.2">
      <c r="E649" s="20"/>
    </row>
    <row r="650" spans="5:5" x14ac:dyDescent="0.2">
      <c r="E650" s="20"/>
    </row>
    <row r="651" spans="5:5" x14ac:dyDescent="0.2">
      <c r="E651" s="20"/>
    </row>
    <row r="652" spans="5:5" x14ac:dyDescent="0.2">
      <c r="E652" s="20"/>
    </row>
    <row r="653" spans="5:5" x14ac:dyDescent="0.2">
      <c r="E653" s="20"/>
    </row>
    <row r="654" spans="5:5" x14ac:dyDescent="0.2">
      <c r="E654" s="20"/>
    </row>
    <row r="655" spans="5:5" x14ac:dyDescent="0.2">
      <c r="E655" s="20"/>
    </row>
    <row r="656" spans="5:5" x14ac:dyDescent="0.2">
      <c r="E656" s="20"/>
    </row>
    <row r="657" spans="5:5" x14ac:dyDescent="0.2">
      <c r="E657" s="20"/>
    </row>
    <row r="658" spans="5:5" x14ac:dyDescent="0.2">
      <c r="E658" s="20"/>
    </row>
    <row r="659" spans="5:5" x14ac:dyDescent="0.2">
      <c r="E659" s="20"/>
    </row>
    <row r="660" spans="5:5" x14ac:dyDescent="0.2">
      <c r="E660" s="20"/>
    </row>
    <row r="661" spans="5:5" x14ac:dyDescent="0.2">
      <c r="E661" s="20"/>
    </row>
    <row r="662" spans="5:5" x14ac:dyDescent="0.2">
      <c r="E662" s="20"/>
    </row>
    <row r="663" spans="5:5" x14ac:dyDescent="0.2">
      <c r="E663" s="20"/>
    </row>
    <row r="664" spans="5:5" x14ac:dyDescent="0.2">
      <c r="E664" s="20"/>
    </row>
    <row r="665" spans="5:5" x14ac:dyDescent="0.2">
      <c r="E665" s="20"/>
    </row>
    <row r="666" spans="5:5" x14ac:dyDescent="0.2">
      <c r="E666" s="20"/>
    </row>
    <row r="667" spans="5:5" x14ac:dyDescent="0.2">
      <c r="E667" s="20"/>
    </row>
    <row r="668" spans="5:5" x14ac:dyDescent="0.2">
      <c r="E668" s="20"/>
    </row>
    <row r="669" spans="5:5" x14ac:dyDescent="0.2">
      <c r="E669" s="20"/>
    </row>
    <row r="670" spans="5:5" x14ac:dyDescent="0.2">
      <c r="E670" s="20"/>
    </row>
    <row r="671" spans="5:5" x14ac:dyDescent="0.2">
      <c r="E671" s="20"/>
    </row>
    <row r="672" spans="5:5" x14ac:dyDescent="0.2">
      <c r="E672" s="20"/>
    </row>
    <row r="673" spans="5:5" x14ac:dyDescent="0.2">
      <c r="E673" s="20"/>
    </row>
    <row r="674" spans="5:5" x14ac:dyDescent="0.2">
      <c r="E674" s="20"/>
    </row>
    <row r="675" spans="5:5" x14ac:dyDescent="0.2">
      <c r="E675" s="20"/>
    </row>
    <row r="676" spans="5:5" x14ac:dyDescent="0.2">
      <c r="E676" s="20"/>
    </row>
    <row r="677" spans="5:5" x14ac:dyDescent="0.2">
      <c r="E677" s="20"/>
    </row>
    <row r="678" spans="5:5" x14ac:dyDescent="0.2">
      <c r="E678" s="20"/>
    </row>
    <row r="679" spans="5:5" x14ac:dyDescent="0.2">
      <c r="E679" s="20"/>
    </row>
    <row r="680" spans="5:5" x14ac:dyDescent="0.2">
      <c r="E680" s="20"/>
    </row>
    <row r="681" spans="5:5" x14ac:dyDescent="0.2">
      <c r="E681" s="20"/>
    </row>
    <row r="682" spans="5:5" x14ac:dyDescent="0.2">
      <c r="E682" s="20"/>
    </row>
    <row r="683" spans="5:5" x14ac:dyDescent="0.2">
      <c r="E683" s="20"/>
    </row>
    <row r="684" spans="5:5" x14ac:dyDescent="0.2">
      <c r="E684" s="20"/>
    </row>
    <row r="685" spans="5:5" x14ac:dyDescent="0.2">
      <c r="E685" s="20"/>
    </row>
    <row r="686" spans="5:5" x14ac:dyDescent="0.2">
      <c r="E686" s="20"/>
    </row>
    <row r="687" spans="5:5" x14ac:dyDescent="0.2">
      <c r="E687" s="20"/>
    </row>
    <row r="688" spans="5:5" x14ac:dyDescent="0.2">
      <c r="E688" s="20"/>
    </row>
    <row r="689" spans="5:5" x14ac:dyDescent="0.2">
      <c r="E689" s="20"/>
    </row>
    <row r="690" spans="5:5" x14ac:dyDescent="0.2">
      <c r="E690" s="20"/>
    </row>
    <row r="691" spans="5:5" x14ac:dyDescent="0.2">
      <c r="E691" s="20"/>
    </row>
    <row r="692" spans="5:5" x14ac:dyDescent="0.2">
      <c r="E692" s="20"/>
    </row>
    <row r="693" spans="5:5" x14ac:dyDescent="0.2">
      <c r="E693" s="20"/>
    </row>
    <row r="694" spans="5:5" x14ac:dyDescent="0.2">
      <c r="E694" s="20"/>
    </row>
    <row r="695" spans="5:5" x14ac:dyDescent="0.2">
      <c r="E695" s="20"/>
    </row>
    <row r="696" spans="5:5" x14ac:dyDescent="0.2">
      <c r="E696" s="20"/>
    </row>
    <row r="697" spans="5:5" x14ac:dyDescent="0.2">
      <c r="E697" s="20"/>
    </row>
    <row r="698" spans="5:5" x14ac:dyDescent="0.2">
      <c r="E698" s="20"/>
    </row>
    <row r="699" spans="5:5" x14ac:dyDescent="0.2">
      <c r="E699" s="20"/>
    </row>
    <row r="700" spans="5:5" x14ac:dyDescent="0.2">
      <c r="E700" s="20"/>
    </row>
    <row r="701" spans="5:5" x14ac:dyDescent="0.2">
      <c r="E701" s="20"/>
    </row>
    <row r="702" spans="5:5" x14ac:dyDescent="0.2">
      <c r="E702" s="20"/>
    </row>
    <row r="703" spans="5:5" x14ac:dyDescent="0.2">
      <c r="E703" s="20"/>
    </row>
    <row r="704" spans="5:5" x14ac:dyDescent="0.2">
      <c r="E704" s="20"/>
    </row>
    <row r="705" spans="5:5" x14ac:dyDescent="0.2">
      <c r="E705" s="20"/>
    </row>
    <row r="706" spans="5:5" x14ac:dyDescent="0.2">
      <c r="E706" s="20"/>
    </row>
    <row r="707" spans="5:5" x14ac:dyDescent="0.2">
      <c r="E707" s="20"/>
    </row>
    <row r="708" spans="5:5" x14ac:dyDescent="0.2">
      <c r="E708" s="20"/>
    </row>
    <row r="709" spans="5:5" x14ac:dyDescent="0.2">
      <c r="E709" s="20"/>
    </row>
    <row r="710" spans="5:5" x14ac:dyDescent="0.2">
      <c r="E710" s="20"/>
    </row>
    <row r="711" spans="5:5" x14ac:dyDescent="0.2">
      <c r="E711" s="20"/>
    </row>
    <row r="712" spans="5:5" x14ac:dyDescent="0.2">
      <c r="E712" s="20"/>
    </row>
    <row r="713" spans="5:5" x14ac:dyDescent="0.2">
      <c r="E713" s="20"/>
    </row>
    <row r="714" spans="5:5" x14ac:dyDescent="0.2">
      <c r="E714" s="20"/>
    </row>
    <row r="715" spans="5:5" x14ac:dyDescent="0.2">
      <c r="E715" s="20"/>
    </row>
    <row r="716" spans="5:5" x14ac:dyDescent="0.2">
      <c r="E716" s="20"/>
    </row>
    <row r="717" spans="5:5" x14ac:dyDescent="0.2">
      <c r="E717" s="20"/>
    </row>
    <row r="718" spans="5:5" x14ac:dyDescent="0.2">
      <c r="E718" s="20"/>
    </row>
    <row r="719" spans="5:5" x14ac:dyDescent="0.2">
      <c r="E719" s="20"/>
    </row>
    <row r="720" spans="5:5" x14ac:dyDescent="0.2">
      <c r="E720" s="20"/>
    </row>
    <row r="721" spans="5:5" x14ac:dyDescent="0.2">
      <c r="E721" s="20"/>
    </row>
    <row r="722" spans="5:5" x14ac:dyDescent="0.2">
      <c r="E722" s="20"/>
    </row>
    <row r="723" spans="5:5" x14ac:dyDescent="0.2">
      <c r="E723" s="20"/>
    </row>
    <row r="724" spans="5:5" x14ac:dyDescent="0.2">
      <c r="E724" s="20"/>
    </row>
    <row r="725" spans="5:5" x14ac:dyDescent="0.2">
      <c r="E725" s="20"/>
    </row>
    <row r="726" spans="5:5" x14ac:dyDescent="0.2">
      <c r="E726" s="20"/>
    </row>
    <row r="727" spans="5:5" x14ac:dyDescent="0.2">
      <c r="E727" s="20"/>
    </row>
    <row r="728" spans="5:5" x14ac:dyDescent="0.2">
      <c r="E728" s="20"/>
    </row>
    <row r="729" spans="5:5" x14ac:dyDescent="0.2">
      <c r="E729" s="20"/>
    </row>
    <row r="730" spans="5:5" x14ac:dyDescent="0.2">
      <c r="E730" s="20"/>
    </row>
    <row r="731" spans="5:5" x14ac:dyDescent="0.2">
      <c r="E731" s="20"/>
    </row>
    <row r="732" spans="5:5" x14ac:dyDescent="0.2">
      <c r="E732" s="20"/>
    </row>
    <row r="733" spans="5:5" x14ac:dyDescent="0.2">
      <c r="E733" s="20"/>
    </row>
    <row r="734" spans="5:5" x14ac:dyDescent="0.2">
      <c r="E734" s="20"/>
    </row>
    <row r="735" spans="5:5" x14ac:dyDescent="0.2">
      <c r="E735" s="20"/>
    </row>
    <row r="736" spans="5:5" x14ac:dyDescent="0.2">
      <c r="E736" s="20"/>
    </row>
    <row r="737" spans="5:5" x14ac:dyDescent="0.2">
      <c r="E737" s="20"/>
    </row>
    <row r="738" spans="5:5" x14ac:dyDescent="0.2">
      <c r="E738" s="20"/>
    </row>
    <row r="739" spans="5:5" x14ac:dyDescent="0.2">
      <c r="E739" s="20"/>
    </row>
    <row r="740" spans="5:5" x14ac:dyDescent="0.2">
      <c r="E740" s="20"/>
    </row>
    <row r="741" spans="5:5" x14ac:dyDescent="0.2">
      <c r="E741" s="20"/>
    </row>
    <row r="742" spans="5:5" x14ac:dyDescent="0.2">
      <c r="E742" s="20"/>
    </row>
    <row r="743" spans="5:5" x14ac:dyDescent="0.2">
      <c r="E743" s="20"/>
    </row>
    <row r="744" spans="5:5" x14ac:dyDescent="0.2">
      <c r="E744" s="20"/>
    </row>
    <row r="745" spans="5:5" x14ac:dyDescent="0.2">
      <c r="E745" s="20"/>
    </row>
    <row r="746" spans="5:5" x14ac:dyDescent="0.2">
      <c r="E746" s="20"/>
    </row>
    <row r="747" spans="5:5" x14ac:dyDescent="0.2">
      <c r="E747" s="20"/>
    </row>
    <row r="748" spans="5:5" x14ac:dyDescent="0.2">
      <c r="E748" s="20"/>
    </row>
    <row r="749" spans="5:5" x14ac:dyDescent="0.2">
      <c r="E749" s="20"/>
    </row>
    <row r="750" spans="5:5" x14ac:dyDescent="0.2">
      <c r="E750" s="20"/>
    </row>
    <row r="751" spans="5:5" x14ac:dyDescent="0.2">
      <c r="E751" s="20"/>
    </row>
    <row r="752" spans="5:5" x14ac:dyDescent="0.2">
      <c r="E752" s="20"/>
    </row>
    <row r="753" spans="5:5" x14ac:dyDescent="0.2">
      <c r="E753" s="20"/>
    </row>
    <row r="754" spans="5:5" x14ac:dyDescent="0.2">
      <c r="E754" s="20"/>
    </row>
    <row r="755" spans="5:5" x14ac:dyDescent="0.2">
      <c r="E755" s="20"/>
    </row>
    <row r="756" spans="5:5" x14ac:dyDescent="0.2">
      <c r="E756" s="20"/>
    </row>
    <row r="757" spans="5:5" x14ac:dyDescent="0.2">
      <c r="E757" s="20"/>
    </row>
    <row r="758" spans="5:5" x14ac:dyDescent="0.2">
      <c r="E758" s="20"/>
    </row>
    <row r="759" spans="5:5" x14ac:dyDescent="0.2">
      <c r="E759" s="20"/>
    </row>
    <row r="760" spans="5:5" x14ac:dyDescent="0.2">
      <c r="E760" s="20"/>
    </row>
    <row r="761" spans="5:5" x14ac:dyDescent="0.2">
      <c r="E761" s="20"/>
    </row>
    <row r="762" spans="5:5" x14ac:dyDescent="0.2">
      <c r="E762" s="20"/>
    </row>
    <row r="763" spans="5:5" x14ac:dyDescent="0.2">
      <c r="E763" s="20"/>
    </row>
    <row r="764" spans="5:5" x14ac:dyDescent="0.2">
      <c r="E764" s="20"/>
    </row>
    <row r="765" spans="5:5" x14ac:dyDescent="0.2">
      <c r="E765" s="20"/>
    </row>
    <row r="766" spans="5:5" x14ac:dyDescent="0.2">
      <c r="E766" s="20"/>
    </row>
    <row r="767" spans="5:5" x14ac:dyDescent="0.2">
      <c r="E767" s="20"/>
    </row>
    <row r="768" spans="5:5" x14ac:dyDescent="0.2">
      <c r="E768" s="20"/>
    </row>
    <row r="769" spans="5:5" x14ac:dyDescent="0.2">
      <c r="E769" s="20"/>
    </row>
    <row r="770" spans="5:5" x14ac:dyDescent="0.2">
      <c r="E770" s="20"/>
    </row>
    <row r="771" spans="5:5" x14ac:dyDescent="0.2">
      <c r="E771" s="20"/>
    </row>
    <row r="772" spans="5:5" x14ac:dyDescent="0.2">
      <c r="E772" s="20"/>
    </row>
    <row r="773" spans="5:5" x14ac:dyDescent="0.2">
      <c r="E773" s="20"/>
    </row>
    <row r="774" spans="5:5" x14ac:dyDescent="0.2">
      <c r="E774" s="20"/>
    </row>
    <row r="775" spans="5:5" x14ac:dyDescent="0.2">
      <c r="E775" s="20"/>
    </row>
    <row r="776" spans="5:5" x14ac:dyDescent="0.2">
      <c r="E776" s="20"/>
    </row>
    <row r="777" spans="5:5" x14ac:dyDescent="0.2">
      <c r="E777" s="20"/>
    </row>
    <row r="778" spans="5:5" x14ac:dyDescent="0.2">
      <c r="E778" s="20"/>
    </row>
    <row r="779" spans="5:5" x14ac:dyDescent="0.2">
      <c r="E779" s="20"/>
    </row>
    <row r="780" spans="5:5" x14ac:dyDescent="0.2">
      <c r="E780" s="20"/>
    </row>
    <row r="781" spans="5:5" x14ac:dyDescent="0.2">
      <c r="E781" s="20"/>
    </row>
    <row r="782" spans="5:5" x14ac:dyDescent="0.2">
      <c r="E782" s="20"/>
    </row>
    <row r="783" spans="5:5" x14ac:dyDescent="0.2">
      <c r="E783" s="20"/>
    </row>
    <row r="784" spans="5:5" x14ac:dyDescent="0.2">
      <c r="E784" s="20"/>
    </row>
    <row r="785" spans="5:5" x14ac:dyDescent="0.2">
      <c r="E785" s="20"/>
    </row>
    <row r="786" spans="5:5" x14ac:dyDescent="0.2">
      <c r="E786" s="20"/>
    </row>
    <row r="787" spans="5:5" x14ac:dyDescent="0.2">
      <c r="E787" s="20"/>
    </row>
    <row r="788" spans="5:5" x14ac:dyDescent="0.2">
      <c r="E788" s="20"/>
    </row>
    <row r="789" spans="5:5" x14ac:dyDescent="0.2">
      <c r="E789" s="20"/>
    </row>
    <row r="790" spans="5:5" x14ac:dyDescent="0.2">
      <c r="E790" s="20"/>
    </row>
    <row r="791" spans="5:5" x14ac:dyDescent="0.2">
      <c r="E791" s="20"/>
    </row>
    <row r="792" spans="5:5" x14ac:dyDescent="0.2">
      <c r="E792" s="20"/>
    </row>
    <row r="793" spans="5:5" x14ac:dyDescent="0.2">
      <c r="E793" s="20"/>
    </row>
    <row r="794" spans="5:5" x14ac:dyDescent="0.2">
      <c r="E794" s="20"/>
    </row>
    <row r="795" spans="5:5" x14ac:dyDescent="0.2">
      <c r="E795" s="20"/>
    </row>
    <row r="796" spans="5:5" x14ac:dyDescent="0.2">
      <c r="E796" s="20"/>
    </row>
    <row r="797" spans="5:5" x14ac:dyDescent="0.2">
      <c r="E797" s="20"/>
    </row>
    <row r="798" spans="5:5" x14ac:dyDescent="0.2">
      <c r="E798" s="20"/>
    </row>
    <row r="799" spans="5:5" x14ac:dyDescent="0.2">
      <c r="E799" s="20"/>
    </row>
    <row r="800" spans="5:5" x14ac:dyDescent="0.2">
      <c r="E800" s="20"/>
    </row>
    <row r="801" spans="5:5" x14ac:dyDescent="0.2">
      <c r="E801" s="20"/>
    </row>
    <row r="802" spans="5:5" x14ac:dyDescent="0.2">
      <c r="E802" s="20"/>
    </row>
    <row r="803" spans="5:5" x14ac:dyDescent="0.2">
      <c r="E803" s="20"/>
    </row>
    <row r="804" spans="5:5" x14ac:dyDescent="0.2">
      <c r="E804" s="20"/>
    </row>
    <row r="805" spans="5:5" x14ac:dyDescent="0.2">
      <c r="E805" s="20"/>
    </row>
    <row r="806" spans="5:5" x14ac:dyDescent="0.2">
      <c r="E806" s="20"/>
    </row>
    <row r="807" spans="5:5" x14ac:dyDescent="0.2">
      <c r="E807" s="20"/>
    </row>
    <row r="808" spans="5:5" x14ac:dyDescent="0.2">
      <c r="E808" s="20"/>
    </row>
    <row r="809" spans="5:5" x14ac:dyDescent="0.2">
      <c r="E809" s="20"/>
    </row>
    <row r="810" spans="5:5" x14ac:dyDescent="0.2">
      <c r="E810" s="20"/>
    </row>
    <row r="811" spans="5:5" x14ac:dyDescent="0.2">
      <c r="E811" s="20"/>
    </row>
    <row r="812" spans="5:5" x14ac:dyDescent="0.2">
      <c r="E812" s="20"/>
    </row>
    <row r="813" spans="5:5" x14ac:dyDescent="0.2">
      <c r="E813" s="20"/>
    </row>
    <row r="814" spans="5:5" x14ac:dyDescent="0.2">
      <c r="E814" s="20"/>
    </row>
    <row r="815" spans="5:5" x14ac:dyDescent="0.2">
      <c r="E815" s="20"/>
    </row>
    <row r="816" spans="5:5" x14ac:dyDescent="0.2">
      <c r="E816" s="20"/>
    </row>
    <row r="817" spans="5:5" x14ac:dyDescent="0.2">
      <c r="E817" s="20"/>
    </row>
    <row r="818" spans="5:5" x14ac:dyDescent="0.2">
      <c r="E818" s="20"/>
    </row>
    <row r="819" spans="5:5" x14ac:dyDescent="0.2">
      <c r="E819" s="20"/>
    </row>
    <row r="820" spans="5:5" x14ac:dyDescent="0.2">
      <c r="E820" s="20"/>
    </row>
    <row r="821" spans="5:5" x14ac:dyDescent="0.2">
      <c r="E821" s="20"/>
    </row>
    <row r="822" spans="5:5" x14ac:dyDescent="0.2">
      <c r="E822" s="20"/>
    </row>
    <row r="823" spans="5:5" x14ac:dyDescent="0.2">
      <c r="E823" s="20"/>
    </row>
    <row r="824" spans="5:5" x14ac:dyDescent="0.2">
      <c r="E824" s="20"/>
    </row>
    <row r="825" spans="5:5" x14ac:dyDescent="0.2">
      <c r="E825" s="20"/>
    </row>
    <row r="826" spans="5:5" x14ac:dyDescent="0.2">
      <c r="E826" s="20"/>
    </row>
    <row r="827" spans="5:5" x14ac:dyDescent="0.2">
      <c r="E827" s="20"/>
    </row>
    <row r="828" spans="5:5" x14ac:dyDescent="0.2">
      <c r="E828" s="20"/>
    </row>
    <row r="829" spans="5:5" x14ac:dyDescent="0.2">
      <c r="E829" s="20"/>
    </row>
    <row r="830" spans="5:5" x14ac:dyDescent="0.2">
      <c r="E830" s="20"/>
    </row>
    <row r="831" spans="5:5" x14ac:dyDescent="0.2">
      <c r="E831" s="20"/>
    </row>
    <row r="832" spans="5:5" x14ac:dyDescent="0.2">
      <c r="E832" s="20"/>
    </row>
    <row r="833" spans="5:5" x14ac:dyDescent="0.2">
      <c r="E833" s="20"/>
    </row>
    <row r="834" spans="5:5" x14ac:dyDescent="0.2">
      <c r="E834" s="20"/>
    </row>
    <row r="835" spans="5:5" x14ac:dyDescent="0.2">
      <c r="E835" s="20"/>
    </row>
    <row r="836" spans="5:5" x14ac:dyDescent="0.2">
      <c r="E836" s="20"/>
    </row>
    <row r="837" spans="5:5" x14ac:dyDescent="0.2">
      <c r="E837" s="20"/>
    </row>
    <row r="838" spans="5:5" x14ac:dyDescent="0.2">
      <c r="E838" s="20"/>
    </row>
    <row r="839" spans="5:5" x14ac:dyDescent="0.2">
      <c r="E839" s="20"/>
    </row>
    <row r="840" spans="5:5" x14ac:dyDescent="0.2">
      <c r="E840" s="20"/>
    </row>
    <row r="841" spans="5:5" x14ac:dyDescent="0.2">
      <c r="E841" s="20"/>
    </row>
    <row r="842" spans="5:5" x14ac:dyDescent="0.2">
      <c r="E842" s="20"/>
    </row>
    <row r="843" spans="5:5" x14ac:dyDescent="0.2">
      <c r="E843" s="20"/>
    </row>
    <row r="844" spans="5:5" x14ac:dyDescent="0.2">
      <c r="E844" s="20"/>
    </row>
    <row r="845" spans="5:5" x14ac:dyDescent="0.2">
      <c r="E845" s="20"/>
    </row>
    <row r="846" spans="5:5" x14ac:dyDescent="0.2">
      <c r="E846" s="20"/>
    </row>
    <row r="847" spans="5:5" x14ac:dyDescent="0.2">
      <c r="E847" s="20"/>
    </row>
    <row r="848" spans="5:5" x14ac:dyDescent="0.2">
      <c r="E848" s="20"/>
    </row>
    <row r="849" spans="5:5" x14ac:dyDescent="0.2">
      <c r="E849" s="20"/>
    </row>
    <row r="850" spans="5:5" x14ac:dyDescent="0.2">
      <c r="E850" s="20"/>
    </row>
    <row r="851" spans="5:5" x14ac:dyDescent="0.2">
      <c r="E851" s="20"/>
    </row>
    <row r="852" spans="5:5" x14ac:dyDescent="0.2">
      <c r="E852" s="20"/>
    </row>
    <row r="853" spans="5:5" x14ac:dyDescent="0.2">
      <c r="E853" s="20"/>
    </row>
    <row r="854" spans="5:5" x14ac:dyDescent="0.2">
      <c r="E854" s="20"/>
    </row>
    <row r="855" spans="5:5" x14ac:dyDescent="0.2">
      <c r="E855" s="20"/>
    </row>
    <row r="856" spans="5:5" x14ac:dyDescent="0.2">
      <c r="E856" s="20"/>
    </row>
    <row r="857" spans="5:5" x14ac:dyDescent="0.2">
      <c r="E857" s="20"/>
    </row>
    <row r="858" spans="5:5" x14ac:dyDescent="0.2">
      <c r="E858" s="20"/>
    </row>
    <row r="859" spans="5:5" x14ac:dyDescent="0.2">
      <c r="E859" s="20"/>
    </row>
    <row r="860" spans="5:5" x14ac:dyDescent="0.2">
      <c r="E860" s="20"/>
    </row>
    <row r="861" spans="5:5" x14ac:dyDescent="0.2">
      <c r="E861" s="20"/>
    </row>
    <row r="862" spans="5:5" x14ac:dyDescent="0.2">
      <c r="E862" s="20"/>
    </row>
    <row r="863" spans="5:5" x14ac:dyDescent="0.2">
      <c r="E863" s="20"/>
    </row>
    <row r="864" spans="5:5" x14ac:dyDescent="0.2">
      <c r="E864" s="20"/>
    </row>
    <row r="865" spans="5:5" x14ac:dyDescent="0.2">
      <c r="E865" s="20"/>
    </row>
    <row r="866" spans="5:5" x14ac:dyDescent="0.2">
      <c r="E866" s="20"/>
    </row>
    <row r="867" spans="5:5" x14ac:dyDescent="0.2">
      <c r="E867" s="20"/>
    </row>
    <row r="868" spans="5:5" x14ac:dyDescent="0.2">
      <c r="E868" s="20"/>
    </row>
    <row r="869" spans="5:5" x14ac:dyDescent="0.2">
      <c r="E869" s="20"/>
    </row>
    <row r="870" spans="5:5" x14ac:dyDescent="0.2">
      <c r="E870" s="20"/>
    </row>
    <row r="871" spans="5:5" x14ac:dyDescent="0.2">
      <c r="E871" s="20"/>
    </row>
    <row r="872" spans="5:5" x14ac:dyDescent="0.2">
      <c r="E872" s="20"/>
    </row>
    <row r="873" spans="5:5" x14ac:dyDescent="0.2">
      <c r="E873" s="20"/>
    </row>
    <row r="874" spans="5:5" x14ac:dyDescent="0.2">
      <c r="E874" s="20"/>
    </row>
    <row r="875" spans="5:5" x14ac:dyDescent="0.2">
      <c r="E875" s="20"/>
    </row>
    <row r="876" spans="5:5" x14ac:dyDescent="0.2">
      <c r="E876" s="20"/>
    </row>
    <row r="877" spans="5:5" x14ac:dyDescent="0.2">
      <c r="E877" s="20"/>
    </row>
    <row r="878" spans="5:5" x14ac:dyDescent="0.2">
      <c r="E878" s="20"/>
    </row>
    <row r="879" spans="5:5" x14ac:dyDescent="0.2">
      <c r="E879" s="20"/>
    </row>
    <row r="880" spans="5:5" x14ac:dyDescent="0.2">
      <c r="E880" s="20"/>
    </row>
    <row r="881" spans="5:5" x14ac:dyDescent="0.2">
      <c r="E881" s="20"/>
    </row>
    <row r="882" spans="5:5" x14ac:dyDescent="0.2">
      <c r="E882" s="20"/>
    </row>
    <row r="883" spans="5:5" x14ac:dyDescent="0.2">
      <c r="E883" s="20"/>
    </row>
    <row r="884" spans="5:5" x14ac:dyDescent="0.2">
      <c r="E884" s="20"/>
    </row>
    <row r="885" spans="5:5" x14ac:dyDescent="0.2">
      <c r="E885" s="20"/>
    </row>
    <row r="886" spans="5:5" x14ac:dyDescent="0.2">
      <c r="E886" s="20"/>
    </row>
    <row r="887" spans="5:5" x14ac:dyDescent="0.2">
      <c r="E887" s="20"/>
    </row>
    <row r="888" spans="5:5" x14ac:dyDescent="0.2">
      <c r="E888" s="20"/>
    </row>
    <row r="889" spans="5:5" x14ac:dyDescent="0.2">
      <c r="E889" s="20"/>
    </row>
    <row r="890" spans="5:5" x14ac:dyDescent="0.2">
      <c r="E890" s="20"/>
    </row>
    <row r="891" spans="5:5" x14ac:dyDescent="0.2">
      <c r="E891" s="20"/>
    </row>
    <row r="892" spans="5:5" x14ac:dyDescent="0.2">
      <c r="E892" s="20"/>
    </row>
    <row r="893" spans="5:5" x14ac:dyDescent="0.2">
      <c r="E893" s="20"/>
    </row>
    <row r="894" spans="5:5" x14ac:dyDescent="0.2">
      <c r="E894" s="20"/>
    </row>
    <row r="895" spans="5:5" x14ac:dyDescent="0.2">
      <c r="E895" s="20"/>
    </row>
    <row r="896" spans="5:5" x14ac:dyDescent="0.2">
      <c r="E896" s="20"/>
    </row>
    <row r="897" spans="5:5" x14ac:dyDescent="0.2">
      <c r="E897" s="20"/>
    </row>
    <row r="898" spans="5:5" x14ac:dyDescent="0.2">
      <c r="E898" s="20"/>
    </row>
    <row r="899" spans="5:5" x14ac:dyDescent="0.2">
      <c r="E899" s="20"/>
    </row>
    <row r="900" spans="5:5" x14ac:dyDescent="0.2">
      <c r="E900" s="20"/>
    </row>
    <row r="901" spans="5:5" x14ac:dyDescent="0.2">
      <c r="E901" s="20"/>
    </row>
    <row r="902" spans="5:5" x14ac:dyDescent="0.2">
      <c r="E902" s="20"/>
    </row>
    <row r="903" spans="5:5" x14ac:dyDescent="0.2">
      <c r="E903" s="20"/>
    </row>
    <row r="904" spans="5:5" x14ac:dyDescent="0.2">
      <c r="E904" s="20"/>
    </row>
    <row r="905" spans="5:5" x14ac:dyDescent="0.2">
      <c r="E905" s="20"/>
    </row>
    <row r="906" spans="5:5" x14ac:dyDescent="0.2">
      <c r="E906" s="20"/>
    </row>
    <row r="907" spans="5:5" x14ac:dyDescent="0.2">
      <c r="E907" s="20"/>
    </row>
    <row r="908" spans="5:5" x14ac:dyDescent="0.2">
      <c r="E908" s="20"/>
    </row>
    <row r="909" spans="5:5" x14ac:dyDescent="0.2">
      <c r="E909" s="20"/>
    </row>
    <row r="910" spans="5:5" x14ac:dyDescent="0.2">
      <c r="E910" s="20"/>
    </row>
    <row r="911" spans="5:5" x14ac:dyDescent="0.2">
      <c r="E911" s="20"/>
    </row>
    <row r="912" spans="5:5" x14ac:dyDescent="0.2">
      <c r="E912" s="20"/>
    </row>
    <row r="913" spans="5:5" x14ac:dyDescent="0.2">
      <c r="E913" s="20"/>
    </row>
    <row r="914" spans="5:5" x14ac:dyDescent="0.2">
      <c r="E914" s="20"/>
    </row>
    <row r="915" spans="5:5" x14ac:dyDescent="0.2">
      <c r="E915" s="20"/>
    </row>
    <row r="916" spans="5:5" x14ac:dyDescent="0.2">
      <c r="E916" s="20"/>
    </row>
    <row r="917" spans="5:5" x14ac:dyDescent="0.2">
      <c r="E917" s="20"/>
    </row>
    <row r="918" spans="5:5" x14ac:dyDescent="0.2">
      <c r="E918" s="20"/>
    </row>
    <row r="919" spans="5:5" x14ac:dyDescent="0.2">
      <c r="E919" s="20"/>
    </row>
    <row r="920" spans="5:5" x14ac:dyDescent="0.2">
      <c r="E920" s="20"/>
    </row>
    <row r="921" spans="5:5" x14ac:dyDescent="0.2">
      <c r="E921" s="20"/>
    </row>
    <row r="922" spans="5:5" x14ac:dyDescent="0.2">
      <c r="E922" s="20"/>
    </row>
    <row r="923" spans="5:5" x14ac:dyDescent="0.2">
      <c r="E923" s="20"/>
    </row>
    <row r="924" spans="5:5" x14ac:dyDescent="0.2">
      <c r="E924" s="20"/>
    </row>
    <row r="925" spans="5:5" x14ac:dyDescent="0.2">
      <c r="E925" s="20"/>
    </row>
    <row r="926" spans="5:5" x14ac:dyDescent="0.2">
      <c r="E926" s="20"/>
    </row>
    <row r="927" spans="5:5" x14ac:dyDescent="0.2">
      <c r="E927" s="20"/>
    </row>
    <row r="928" spans="5:5" x14ac:dyDescent="0.2">
      <c r="E928" s="20"/>
    </row>
    <row r="929" spans="5:5" x14ac:dyDescent="0.2">
      <c r="E929" s="20"/>
    </row>
    <row r="930" spans="5:5" x14ac:dyDescent="0.2">
      <c r="E930" s="20"/>
    </row>
    <row r="931" spans="5:5" x14ac:dyDescent="0.2">
      <c r="E931" s="20"/>
    </row>
    <row r="932" spans="5:5" x14ac:dyDescent="0.2">
      <c r="E932" s="20"/>
    </row>
    <row r="933" spans="5:5" x14ac:dyDescent="0.2">
      <c r="E933" s="20"/>
    </row>
    <row r="934" spans="5:5" x14ac:dyDescent="0.2">
      <c r="E934" s="20"/>
    </row>
    <row r="935" spans="5:5" x14ac:dyDescent="0.2">
      <c r="E935" s="20"/>
    </row>
    <row r="936" spans="5:5" x14ac:dyDescent="0.2">
      <c r="E936" s="20"/>
    </row>
    <row r="937" spans="5:5" x14ac:dyDescent="0.2">
      <c r="E937" s="20"/>
    </row>
    <row r="938" spans="5:5" x14ac:dyDescent="0.2">
      <c r="E938" s="20"/>
    </row>
    <row r="939" spans="5:5" x14ac:dyDescent="0.2">
      <c r="E939" s="20"/>
    </row>
    <row r="940" spans="5:5" x14ac:dyDescent="0.2">
      <c r="E940" s="20"/>
    </row>
    <row r="941" spans="5:5" x14ac:dyDescent="0.2">
      <c r="E941" s="20"/>
    </row>
    <row r="942" spans="5:5" x14ac:dyDescent="0.2">
      <c r="E942" s="20"/>
    </row>
    <row r="943" spans="5:5" x14ac:dyDescent="0.2">
      <c r="E943" s="20"/>
    </row>
    <row r="944" spans="5:5" x14ac:dyDescent="0.2">
      <c r="E944" s="20"/>
    </row>
    <row r="945" spans="5:5" x14ac:dyDescent="0.2">
      <c r="E945" s="20"/>
    </row>
    <row r="946" spans="5:5" x14ac:dyDescent="0.2">
      <c r="E946" s="20"/>
    </row>
    <row r="947" spans="5:5" x14ac:dyDescent="0.2">
      <c r="E947" s="20"/>
    </row>
    <row r="948" spans="5:5" x14ac:dyDescent="0.2">
      <c r="E948" s="20"/>
    </row>
    <row r="949" spans="5:5" x14ac:dyDescent="0.2">
      <c r="E949" s="20"/>
    </row>
    <row r="950" spans="5:5" x14ac:dyDescent="0.2">
      <c r="E950" s="20"/>
    </row>
    <row r="951" spans="5:5" x14ac:dyDescent="0.2">
      <c r="E951" s="20"/>
    </row>
    <row r="952" spans="5:5" x14ac:dyDescent="0.2">
      <c r="E952" s="20"/>
    </row>
    <row r="953" spans="5:5" x14ac:dyDescent="0.2">
      <c r="E953" s="20"/>
    </row>
    <row r="954" spans="5:5" x14ac:dyDescent="0.2">
      <c r="E954" s="20"/>
    </row>
    <row r="955" spans="5:5" x14ac:dyDescent="0.2">
      <c r="E955" s="20"/>
    </row>
    <row r="956" spans="5:5" x14ac:dyDescent="0.2">
      <c r="E956" s="20"/>
    </row>
    <row r="957" spans="5:5" x14ac:dyDescent="0.2">
      <c r="E957" s="20"/>
    </row>
    <row r="958" spans="5:5" x14ac:dyDescent="0.2">
      <c r="E958" s="20"/>
    </row>
    <row r="959" spans="5:5" x14ac:dyDescent="0.2">
      <c r="E959" s="20"/>
    </row>
    <row r="960" spans="5:5" x14ac:dyDescent="0.2">
      <c r="E960" s="20"/>
    </row>
    <row r="961" spans="5:5" x14ac:dyDescent="0.2">
      <c r="E961" s="20"/>
    </row>
    <row r="962" spans="5:5" x14ac:dyDescent="0.2">
      <c r="E962" s="20"/>
    </row>
    <row r="963" spans="5:5" x14ac:dyDescent="0.2">
      <c r="E963" s="20"/>
    </row>
    <row r="964" spans="5:5" x14ac:dyDescent="0.2">
      <c r="E964" s="20"/>
    </row>
    <row r="965" spans="5:5" x14ac:dyDescent="0.2">
      <c r="E965" s="20"/>
    </row>
    <row r="966" spans="5:5" x14ac:dyDescent="0.2">
      <c r="E966" s="20"/>
    </row>
    <row r="967" spans="5:5" x14ac:dyDescent="0.2">
      <c r="E967" s="20"/>
    </row>
    <row r="968" spans="5:5" x14ac:dyDescent="0.2">
      <c r="E968" s="20"/>
    </row>
    <row r="969" spans="5:5" x14ac:dyDescent="0.2">
      <c r="E969" s="20"/>
    </row>
    <row r="970" spans="5:5" x14ac:dyDescent="0.2">
      <c r="E970" s="20"/>
    </row>
    <row r="971" spans="5:5" x14ac:dyDescent="0.2">
      <c r="E971" s="20"/>
    </row>
    <row r="972" spans="5:5" x14ac:dyDescent="0.2">
      <c r="E972" s="20"/>
    </row>
    <row r="973" spans="5:5" x14ac:dyDescent="0.2">
      <c r="E973" s="20"/>
    </row>
    <row r="974" spans="5:5" x14ac:dyDescent="0.2">
      <c r="E974" s="20"/>
    </row>
    <row r="975" spans="5:5" x14ac:dyDescent="0.2">
      <c r="E975" s="20"/>
    </row>
    <row r="976" spans="5:5" x14ac:dyDescent="0.2">
      <c r="E976" s="20"/>
    </row>
    <row r="977" spans="5:5" x14ac:dyDescent="0.2">
      <c r="E977" s="20"/>
    </row>
    <row r="978" spans="5:5" x14ac:dyDescent="0.2">
      <c r="E978" s="20"/>
    </row>
    <row r="979" spans="5:5" x14ac:dyDescent="0.2">
      <c r="E979" s="20"/>
    </row>
    <row r="980" spans="5:5" x14ac:dyDescent="0.2">
      <c r="E980" s="20"/>
    </row>
    <row r="981" spans="5:5" x14ac:dyDescent="0.2">
      <c r="E981" s="20"/>
    </row>
    <row r="982" spans="5:5" x14ac:dyDescent="0.2">
      <c r="E982" s="20"/>
    </row>
    <row r="983" spans="5:5" x14ac:dyDescent="0.2">
      <c r="E983" s="20"/>
    </row>
    <row r="984" spans="5:5" x14ac:dyDescent="0.2">
      <c r="E984" s="20"/>
    </row>
    <row r="985" spans="5:5" x14ac:dyDescent="0.2">
      <c r="E985" s="20"/>
    </row>
    <row r="986" spans="5:5" x14ac:dyDescent="0.2">
      <c r="E986" s="20"/>
    </row>
    <row r="987" spans="5:5" x14ac:dyDescent="0.2">
      <c r="E987" s="20"/>
    </row>
  </sheetData>
  <mergeCells count="3">
    <mergeCell ref="A9:F9"/>
    <mergeCell ref="A8:E8"/>
    <mergeCell ref="B13:B82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82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июль 2016 </vt:lpstr>
      <vt:lpstr>август 2016</vt:lpstr>
      <vt:lpstr>сентябрь 2016 </vt:lpstr>
      <vt:lpstr>'июль 2016 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belyevap</cp:lastModifiedBy>
  <cp:lastPrinted>2016-10-06T10:27:46Z</cp:lastPrinted>
  <dcterms:created xsi:type="dcterms:W3CDTF">2012-02-10T12:30:27Z</dcterms:created>
  <dcterms:modified xsi:type="dcterms:W3CDTF">2016-10-10T04:06:14Z</dcterms:modified>
</cp:coreProperties>
</file>